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autoCompressPictures="0" defaultThemeVersion="153222"/>
  <mc:AlternateContent xmlns:mc="http://schemas.openxmlformats.org/markup-compatibility/2006">
    <mc:Choice Requires="x15">
      <x15ac:absPath xmlns:x15ac="http://schemas.microsoft.com/office/spreadsheetml/2010/11/ac" url="D:\Users\e.kolerova.RUVI\Desktop\Папка моих дел\Все для партнеров\"/>
    </mc:Choice>
  </mc:AlternateContent>
  <bookViews>
    <workbookView xWindow="0" yWindow="0" windowWidth="28800" windowHeight="12435"/>
  </bookViews>
  <sheets>
    <sheet name="Конфигуратор" sheetId="4" r:id="rId1"/>
    <sheet name="Тарифы" sheetId="1" r:id="rId2"/>
    <sheet name="Лицензии" sheetId="2" r:id="rId3"/>
    <sheet name="Licence2019001" sheetId="19" state="hidden" r:id="rId4"/>
    <sheet name="Услуги" sheetId="18" r:id="rId5"/>
    <sheet name="Рабочие таблицы" sheetId="9" state="hidden" r:id="rId6"/>
  </sheets>
  <definedNames>
    <definedName name="_xlnm._FilterDatabase" localSheetId="3" hidden="1">Licence2019001!$A$6:$D$103</definedName>
    <definedName name="add_str">'Рабочие таблицы'!$B$21</definedName>
    <definedName name="addCPU">'Рабочие таблицы'!$B$18</definedName>
    <definedName name="addHDD">'Рабочие таблицы'!$B$20</definedName>
    <definedName name="addRAM">'Рабочие таблицы'!$B$19</definedName>
    <definedName name="best_price">'Рабочие таблицы'!$B$14</definedName>
    <definedName name="best_tarif">'Рабочие таблицы'!$B$15</definedName>
    <definedName name="best_tarif_price">'Рабочие таблицы'!$B$16</definedName>
    <definedName name="RAM">#REF!</definedName>
    <definedName name="ДоплнительноСумма">Конфигуратор!$G$7</definedName>
    <definedName name="ДоплнительныеЛицензииУслуги">Конфигуратор!$G$7</definedName>
    <definedName name="ДополнительныеЛицензииУслуги">Конфигуратор!#REF!</definedName>
    <definedName name="ИТОГО">Конфигуратор!$G$10</definedName>
    <definedName name="НазванияТарифов">'Рабочие таблицы'!$L$1:$S$1</definedName>
    <definedName name="Резервное_копирование">Тарифы!$A$36:$B$39</definedName>
    <definedName name="Тариф">Конфигуратор!$G$3</definedName>
    <definedName name="Тарифный_план">Конфигуратор!$A$4</definedName>
    <definedName name="Тарифный_план__b">#REF!</definedName>
    <definedName name="Тарифный_план_b">#REF!</definedName>
    <definedName name="ТарифСтоимость">Конфигуратор!$G$4</definedName>
    <definedName name="ТарифСтоимость_b">#REF!</definedName>
    <definedName name="Тарифы_НазванияТарифов">'Рабочие таблицы'!$B$1:$I$1</definedName>
    <definedName name="Тарифы_Параметры">'Рабочие таблицы'!$K$2:$K$33</definedName>
    <definedName name="Тарифы_СтандартPrice">Тарифы!$B$27:$I$27</definedName>
    <definedName name="Тарифы_таблица">'Рабочие таблицы'!$K$2:$S$33</definedName>
    <definedName name="Тарифы_Шапка">Тарифы!#REF!</definedName>
    <definedName name="ТипТарифа">Конфигуратор!$G$2</definedName>
    <definedName name="ЦеныТарифов">'Рабочие таблицы'!$L$2:$S$2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19" i="4" l="1"/>
  <c r="D19" i="4" s="1"/>
  <c r="K1" i="9" a="1"/>
  <c r="K1" i="9" l="1"/>
  <c r="I24" i="9" l="1"/>
  <c r="H24" i="9"/>
  <c r="G24" i="9"/>
  <c r="F24" i="9"/>
  <c r="E24" i="9"/>
  <c r="D24" i="9"/>
  <c r="C24" i="9"/>
  <c r="B24" i="9"/>
  <c r="I23" i="9"/>
  <c r="H23" i="9"/>
  <c r="G23" i="9"/>
  <c r="F23" i="9"/>
  <c r="E23" i="9"/>
  <c r="C23" i="9"/>
  <c r="B23" i="9"/>
  <c r="B20" i="4" l="1"/>
  <c r="D20" i="4" l="1"/>
  <c r="D3" i="4" l="1"/>
  <c r="C3" i="4"/>
  <c r="B3" i="4"/>
  <c r="B24" i="4"/>
  <c r="B25" i="4"/>
  <c r="D24" i="4" l="1"/>
  <c r="D25" i="4"/>
  <c r="D26" i="4" l="1"/>
  <c r="G16" i="4" s="1"/>
  <c r="S33" i="9" l="1"/>
  <c r="M31" i="9"/>
  <c r="P28" i="9"/>
  <c r="S25" i="9"/>
  <c r="M23" i="9"/>
  <c r="P20" i="9"/>
  <c r="S17" i="9"/>
  <c r="M15" i="9"/>
  <c r="P12" i="9"/>
  <c r="S9" i="9"/>
  <c r="M7" i="9"/>
  <c r="P4" i="9"/>
  <c r="S1" i="9"/>
  <c r="O4" i="9"/>
  <c r="K31" i="9"/>
  <c r="K15" i="9"/>
  <c r="Q1" i="9"/>
  <c r="S6" i="9"/>
  <c r="O17" i="9"/>
  <c r="N1" i="9"/>
  <c r="P6" i="9"/>
  <c r="L1" i="9"/>
  <c r="K9" i="9"/>
  <c r="P11" i="9"/>
  <c r="O3" i="9"/>
  <c r="K30" i="9"/>
  <c r="Q8" i="9"/>
  <c r="L27" i="9"/>
  <c r="Q5" i="9"/>
  <c r="S10" i="9"/>
  <c r="L8" i="9"/>
  <c r="K16" i="9"/>
  <c r="M5" i="9"/>
  <c r="O10" i="9"/>
  <c r="Q15" i="9"/>
  <c r="R4" i="9"/>
  <c r="K2" i="9"/>
  <c r="R33" i="9"/>
  <c r="L31" i="9"/>
  <c r="O28" i="9"/>
  <c r="R25" i="9"/>
  <c r="L23" i="9"/>
  <c r="O20" i="9"/>
  <c r="R17" i="9"/>
  <c r="L15" i="9"/>
  <c r="O12" i="9"/>
  <c r="R9" i="9"/>
  <c r="L7" i="9"/>
  <c r="R1" i="9"/>
  <c r="N28" i="9"/>
  <c r="K23" i="9"/>
  <c r="Q17" i="9"/>
  <c r="N12" i="9"/>
  <c r="K7" i="9"/>
  <c r="N4" i="9"/>
  <c r="S14" i="9"/>
  <c r="P1" i="9"/>
  <c r="L12" i="9"/>
  <c r="O1" i="9"/>
  <c r="N9" i="9"/>
  <c r="P14" i="9"/>
  <c r="Q19" i="9"/>
  <c r="M6" i="9"/>
  <c r="O19" i="9"/>
  <c r="P8" i="9"/>
  <c r="L11" i="9"/>
  <c r="M8" i="9"/>
  <c r="Q18" i="9"/>
  <c r="P7" i="9"/>
  <c r="L18" i="9"/>
  <c r="Q33" i="9"/>
  <c r="Q25" i="9"/>
  <c r="N20" i="9"/>
  <c r="Q9" i="9"/>
  <c r="P9" i="9"/>
  <c r="R6" i="9"/>
  <c r="K4" i="9"/>
  <c r="M9" i="9"/>
  <c r="O14" i="9"/>
  <c r="M22" i="9"/>
  <c r="L6" i="9"/>
  <c r="N27" i="9"/>
  <c r="K14" i="9"/>
  <c r="S5" i="9"/>
  <c r="L19" i="9"/>
  <c r="R5" i="9"/>
  <c r="N8" i="9"/>
  <c r="P21" i="9"/>
  <c r="K24" i="9"/>
  <c r="R15" i="9"/>
  <c r="N10" i="9"/>
  <c r="M2" i="9"/>
  <c r="R20" i="9"/>
  <c r="P33" i="9"/>
  <c r="S30" i="9"/>
  <c r="M28" i="9"/>
  <c r="P25" i="9"/>
  <c r="S22" i="9"/>
  <c r="M20" i="9"/>
  <c r="P17" i="9"/>
  <c r="M12" i="9"/>
  <c r="M4" i="9"/>
  <c r="O9" i="9"/>
  <c r="Q6" i="9"/>
  <c r="S3" i="9"/>
  <c r="L17" i="9"/>
  <c r="S16" i="9"/>
  <c r="R16" i="9"/>
  <c r="N3" i="9"/>
  <c r="P16" i="9"/>
  <c r="R13" i="9"/>
  <c r="S26" i="9"/>
  <c r="S2" i="9"/>
  <c r="Q10" i="9"/>
  <c r="O26" i="9"/>
  <c r="P15" i="9"/>
  <c r="K26" i="9"/>
  <c r="O33" i="9"/>
  <c r="R30" i="9"/>
  <c r="L28" i="9"/>
  <c r="O25" i="9"/>
  <c r="R22" i="9"/>
  <c r="L20" i="9"/>
  <c r="R14" i="9"/>
  <c r="L4" i="9"/>
  <c r="P22" i="9"/>
  <c r="O6" i="9"/>
  <c r="Q11" i="9"/>
  <c r="S8" i="9"/>
  <c r="O11" i="9"/>
  <c r="K22" i="9"/>
  <c r="S21" i="9"/>
  <c r="Q21" i="9"/>
  <c r="R18" i="9"/>
  <c r="N2" i="9"/>
  <c r="S12" i="9"/>
  <c r="N31" i="9"/>
  <c r="N33" i="9"/>
  <c r="Q30" i="9"/>
  <c r="K28" i="9"/>
  <c r="N25" i="9"/>
  <c r="Q22" i="9"/>
  <c r="K20" i="9"/>
  <c r="N17" i="9"/>
  <c r="Q14" i="9"/>
  <c r="K12" i="9"/>
  <c r="S11" i="9"/>
  <c r="R3" i="9"/>
  <c r="N14" i="9"/>
  <c r="L30" i="9"/>
  <c r="N19" i="9"/>
  <c r="M19" i="9"/>
  <c r="N24" i="9"/>
  <c r="O21" i="9"/>
  <c r="P26" i="9"/>
  <c r="K5" i="9"/>
  <c r="M10" i="9"/>
  <c r="L2" i="9"/>
  <c r="M33" i="9"/>
  <c r="P30" i="9"/>
  <c r="S27" i="9"/>
  <c r="M25" i="9"/>
  <c r="S19" i="9"/>
  <c r="M17" i="9"/>
  <c r="M1" i="9"/>
  <c r="L9" i="9"/>
  <c r="S24" i="9"/>
  <c r="R8" i="9"/>
  <c r="Q24" i="9"/>
  <c r="M3" i="9"/>
  <c r="R21" i="9"/>
  <c r="Q13" i="9"/>
  <c r="P10" i="9"/>
  <c r="R7" i="9"/>
  <c r="K13" i="9"/>
  <c r="Q28" i="9"/>
  <c r="L33" i="9"/>
  <c r="O30" i="9"/>
  <c r="R27" i="9"/>
  <c r="L25" i="9"/>
  <c r="O22" i="9"/>
  <c r="R19" i="9"/>
  <c r="R11" i="9"/>
  <c r="N6" i="9"/>
  <c r="P3" i="9"/>
  <c r="R24" i="9"/>
  <c r="P24" i="9"/>
  <c r="K19" i="9"/>
  <c r="O13" i="9"/>
  <c r="N5" i="9"/>
  <c r="S15" i="9"/>
  <c r="O2" i="9"/>
  <c r="Q23" i="9"/>
  <c r="O15" i="9"/>
  <c r="K33" i="9"/>
  <c r="N30" i="9"/>
  <c r="Q27" i="9"/>
  <c r="K25" i="9"/>
  <c r="N22" i="9"/>
  <c r="K17" i="9"/>
  <c r="Q3" i="9"/>
  <c r="O27" i="9"/>
  <c r="N11" i="9"/>
  <c r="S13" i="9"/>
  <c r="K27" i="9"/>
  <c r="P5" i="9"/>
  <c r="R10" i="9"/>
  <c r="N13" i="9"/>
  <c r="P2" i="9"/>
  <c r="L13" i="9"/>
  <c r="L5" i="9"/>
  <c r="S20" i="9"/>
  <c r="Q20" i="9"/>
  <c r="S32" i="9"/>
  <c r="M30" i="9"/>
  <c r="P27" i="9"/>
  <c r="P19" i="9"/>
  <c r="M14" i="9"/>
  <c r="L22" i="9"/>
  <c r="M27" i="9"/>
  <c r="R26" i="9"/>
  <c r="P18" i="9"/>
  <c r="N18" i="9"/>
  <c r="L10" i="9"/>
  <c r="R32" i="9"/>
  <c r="L14" i="9"/>
  <c r="K6" i="9"/>
  <c r="M11" i="9"/>
  <c r="L3" i="9"/>
  <c r="N16" i="9"/>
  <c r="L24" i="9"/>
  <c r="S7" i="9"/>
  <c r="N26" i="9"/>
  <c r="K18" i="9"/>
  <c r="Q32" i="9"/>
  <c r="Q16" i="9"/>
  <c r="M24" i="9"/>
  <c r="N21" i="9"/>
  <c r="L21" i="9"/>
  <c r="M18" i="9"/>
  <c r="Q12" i="9"/>
  <c r="P32" i="9"/>
  <c r="O8" i="9"/>
  <c r="K3" i="9"/>
  <c r="S18" i="9"/>
  <c r="R23" i="9"/>
  <c r="Q7" i="9"/>
  <c r="S4" i="9"/>
  <c r="O23" i="9"/>
  <c r="O32" i="9"/>
  <c r="O24" i="9"/>
  <c r="O16" i="9"/>
  <c r="K11" i="9"/>
  <c r="P13" i="9"/>
  <c r="R2" i="9"/>
  <c r="K8" i="9"/>
  <c r="M13" i="9"/>
  <c r="Q31" i="9"/>
  <c r="N32" i="9"/>
  <c r="L16" i="9"/>
  <c r="S23" i="9"/>
  <c r="K29" i="9"/>
  <c r="K10" i="9"/>
  <c r="M32" i="9"/>
  <c r="M16" i="9"/>
  <c r="Q26" i="9"/>
  <c r="O18" i="9"/>
  <c r="S28" i="9"/>
  <c r="N15" i="9"/>
  <c r="L32" i="9"/>
  <c r="O5" i="9"/>
  <c r="Q2" i="9"/>
  <c r="M21" i="9"/>
  <c r="K21" i="9"/>
  <c r="O7" i="9"/>
  <c r="N7" i="9"/>
  <c r="K32" i="9"/>
  <c r="P23" i="9"/>
  <c r="S31" i="9"/>
  <c r="M26" i="9"/>
  <c r="R31" i="9"/>
  <c r="Q4" i="9"/>
  <c r="P31" i="9"/>
  <c r="O31" i="9"/>
  <c r="R28" i="9"/>
  <c r="L26" i="9"/>
  <c r="R12" i="9"/>
  <c r="B29" i="4"/>
  <c r="B30" i="4"/>
  <c r="B1" i="9" l="1" a="1"/>
  <c r="B1" i="9" s="1"/>
  <c r="D30" i="4"/>
  <c r="D29" i="4"/>
  <c r="D11" i="9"/>
  <c r="H11" i="9"/>
  <c r="H4" i="9"/>
  <c r="C3" i="9"/>
  <c r="C10" i="9"/>
  <c r="G3" i="9"/>
  <c r="G10" i="9"/>
  <c r="B12" i="9"/>
  <c r="B5" i="9"/>
  <c r="F5" i="9"/>
  <c r="F12" i="9"/>
  <c r="B2" i="9" a="1"/>
  <c r="E4" i="9"/>
  <c r="E11" i="9"/>
  <c r="I4" i="9"/>
  <c r="I11" i="9"/>
  <c r="D3" i="9"/>
  <c r="D10" i="9"/>
  <c r="H3" i="9"/>
  <c r="H10" i="9"/>
  <c r="C5" i="9"/>
  <c r="C12" i="9"/>
  <c r="G12" i="9"/>
  <c r="G5" i="9"/>
  <c r="B4" i="9"/>
  <c r="B11" i="9"/>
  <c r="F4" i="9"/>
  <c r="F11" i="9"/>
  <c r="E3" i="9"/>
  <c r="E10" i="9"/>
  <c r="I3" i="9"/>
  <c r="I10" i="9"/>
  <c r="D5" i="9"/>
  <c r="D12" i="9"/>
  <c r="H5" i="9"/>
  <c r="H12" i="9"/>
  <c r="C11" i="9"/>
  <c r="C4" i="9"/>
  <c r="G11" i="9"/>
  <c r="G4" i="9"/>
  <c r="B10" i="9"/>
  <c r="B3" i="9"/>
  <c r="F10" i="9"/>
  <c r="F3" i="9"/>
  <c r="E5" i="9"/>
  <c r="E12" i="9"/>
  <c r="I5" i="9"/>
  <c r="I12" i="9"/>
  <c r="C1" i="9" l="1"/>
  <c r="I1" i="9"/>
  <c r="H1" i="9"/>
  <c r="D1" i="9"/>
  <c r="F1" i="9"/>
  <c r="E1" i="9"/>
  <c r="G1" i="9"/>
  <c r="D31" i="4"/>
  <c r="G15" i="4" s="1"/>
  <c r="B2" i="9"/>
  <c r="B6" i="9" s="1"/>
  <c r="F2" i="9"/>
  <c r="F6" i="9" s="1"/>
  <c r="I2" i="9"/>
  <c r="I6" i="9" s="1"/>
  <c r="E2" i="9"/>
  <c r="E6" i="9" s="1"/>
  <c r="H2" i="9"/>
  <c r="H6" i="9" s="1"/>
  <c r="D2" i="9"/>
  <c r="G2" i="9"/>
  <c r="G6" i="9" s="1"/>
  <c r="C2" i="9"/>
  <c r="C6" i="9" s="1"/>
  <c r="B13" i="9" l="1"/>
  <c r="B30" i="9" l="1"/>
  <c r="C13" i="9"/>
  <c r="C30" i="9" l="1"/>
  <c r="F23" i="4" l="1"/>
  <c r="S29" i="9"/>
  <c r="R29" i="9"/>
  <c r="O29" i="9"/>
  <c r="M29" i="9"/>
  <c r="L29" i="9"/>
  <c r="N29" i="9"/>
  <c r="Q29" i="9"/>
  <c r="P29" i="9"/>
  <c r="D23" i="9"/>
  <c r="N23" i="9"/>
  <c r="D4" i="9"/>
  <c r="D6" i="9" s="1"/>
  <c r="D13" i="9" s="1"/>
  <c r="D30" i="9" l="1"/>
  <c r="E13" i="9"/>
  <c r="E30" i="9" s="1"/>
  <c r="B7" i="9"/>
  <c r="B8" i="9" s="1"/>
  <c r="E7" i="9"/>
  <c r="E8" i="9" s="1"/>
  <c r="E9" i="9" s="1"/>
  <c r="D7" i="9"/>
  <c r="D8" i="9" s="1"/>
  <c r="D9" i="9" s="1"/>
  <c r="F7" i="9"/>
  <c r="F8" i="9" s="1"/>
  <c r="F9" i="9" s="1"/>
  <c r="C7" i="9"/>
  <c r="C8" i="9" s="1"/>
  <c r="C9" i="9" s="1"/>
  <c r="F13" i="9" l="1"/>
  <c r="B9" i="9"/>
  <c r="F30" i="9" l="1"/>
  <c r="G7" i="9"/>
  <c r="G8" i="9" s="1"/>
  <c r="G13" i="9"/>
  <c r="G30" i="9" s="1"/>
  <c r="H7" i="9" l="1"/>
  <c r="H8" i="9" s="1"/>
  <c r="H9" i="9" s="1"/>
  <c r="G9" i="9"/>
  <c r="H13" i="9"/>
  <c r="H30" i="9" l="1"/>
  <c r="I7" i="9"/>
  <c r="I8" i="9" s="1"/>
  <c r="I13" i="9"/>
  <c r="I30" i="9" l="1"/>
  <c r="B14" i="9"/>
  <c r="I9" i="9"/>
  <c r="B16" i="9" s="1"/>
  <c r="G4" i="4" s="1"/>
  <c r="B15" i="9"/>
  <c r="G3" i="4" l="1"/>
  <c r="B20" i="9"/>
  <c r="B18" i="9"/>
  <c r="B19" i="9"/>
  <c r="B21" i="9" l="1"/>
  <c r="A4" i="4" s="1"/>
  <c r="B17" i="4"/>
  <c r="B9" i="4"/>
  <c r="B8" i="4"/>
  <c r="B18" i="4"/>
  <c r="B16" i="4"/>
  <c r="B14" i="4"/>
  <c r="F13" i="4"/>
  <c r="B15" i="4"/>
  <c r="B10" i="4"/>
  <c r="D14" i="4" l="1"/>
  <c r="D15" i="4"/>
  <c r="D18" i="4"/>
  <c r="D8" i="4"/>
  <c r="D9" i="4"/>
  <c r="D17" i="4"/>
  <c r="D10" i="4"/>
  <c r="D16" i="4"/>
  <c r="D11" i="4" l="1"/>
  <c r="D21" i="4"/>
  <c r="G7" i="4" l="1"/>
  <c r="G10" i="4"/>
  <c r="G13" i="4" l="1"/>
  <c r="B2" i="18"/>
  <c r="G14" i="4"/>
  <c r="G17" i="4" s="1"/>
  <c r="E26" i="9" l="1"/>
  <c r="G27" i="9"/>
  <c r="F27" i="9"/>
  <c r="D27" i="9"/>
  <c r="E27" i="9"/>
  <c r="C27" i="9"/>
  <c r="G26" i="9"/>
  <c r="D26" i="9"/>
  <c r="I27" i="9"/>
  <c r="B27" i="9"/>
  <c r="H26" i="9"/>
  <c r="B26" i="9"/>
  <c r="I26" i="9"/>
  <c r="F26" i="9"/>
  <c r="D25" i="9"/>
  <c r="D28" i="9" s="1"/>
  <c r="G25" i="9"/>
  <c r="E25" i="9"/>
  <c r="C26" i="9"/>
  <c r="H27" i="9"/>
  <c r="H25" i="9"/>
  <c r="B25" i="9"/>
  <c r="I25" i="9"/>
  <c r="F25" i="9"/>
  <c r="C25" i="9"/>
  <c r="H28" i="9" l="1"/>
  <c r="E28" i="9"/>
  <c r="F28" i="9"/>
  <c r="C28" i="9"/>
  <c r="B28" i="9"/>
  <c r="I28" i="9"/>
  <c r="G28" i="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<sst xmlns="http://schemas.openxmlformats.org/spreadsheetml/2006/main" count="557" uniqueCount="431">
  <si>
    <t>RAM, ГБ</t>
  </si>
  <si>
    <t>vCPU</t>
  </si>
  <si>
    <t>Собственная библиотека образов (доступ по FTP), Гб</t>
  </si>
  <si>
    <t>+</t>
  </si>
  <si>
    <t>VLAN</t>
  </si>
  <si>
    <t>Внешние IP-адреса (IPv4)</t>
  </si>
  <si>
    <t>Внутренние IP-адреса</t>
  </si>
  <si>
    <t>неогр</t>
  </si>
  <si>
    <t>Доступ к консоли ВМ</t>
  </si>
  <si>
    <t>Произвольное распределение ресурсов между ВМ</t>
  </si>
  <si>
    <t>Шаблоны виртуальных машин</t>
  </si>
  <si>
    <t>Подключение к сети</t>
  </si>
  <si>
    <t>- подключение к сети Интернет 100Мб/с, общий канал</t>
  </si>
  <si>
    <t>Дополнительно</t>
  </si>
  <si>
    <t>RAM, руб/1Гб/мес</t>
  </si>
  <si>
    <t>vCPU, руб/1шт/мес</t>
  </si>
  <si>
    <t>VLAN, руб/1шт/мес.</t>
  </si>
  <si>
    <t>IP-адрес (IPv4), руб/1шт/мес</t>
  </si>
  <si>
    <t>Собственная библиотека образов (доступ по FTP) превышение, руб/1Гб/мес.</t>
  </si>
  <si>
    <t>Наименование</t>
  </si>
  <si>
    <t>Тип лицензии</t>
  </si>
  <si>
    <t>Стоимость, руб/мес.</t>
  </si>
  <si>
    <t>Терминальный доступ</t>
  </si>
  <si>
    <t>Office Standard</t>
  </si>
  <si>
    <t>SQL Server Standard</t>
  </si>
  <si>
    <t>CPU</t>
  </si>
  <si>
    <t>RAM</t>
  </si>
  <si>
    <t>HDD</t>
  </si>
  <si>
    <t>ИТОГО</t>
  </si>
  <si>
    <t>Доплнительно</t>
  </si>
  <si>
    <t>Цена</t>
  </si>
  <si>
    <t>Кол-во</t>
  </si>
  <si>
    <t>Сумма</t>
  </si>
  <si>
    <t>price</t>
  </si>
  <si>
    <t>name</t>
  </si>
  <si>
    <t>Тип системы хранения данных</t>
  </si>
  <si>
    <t>польз.</t>
  </si>
  <si>
    <t>ядро</t>
  </si>
  <si>
    <t>Exchange Standard</t>
  </si>
  <si>
    <t>Exchange Standard Plus (+Outlook)</t>
  </si>
  <si>
    <t>Sharepoint Server Standard</t>
  </si>
  <si>
    <t xml:space="preserve">Сумма  </t>
  </si>
  <si>
    <t>Услуги</t>
  </si>
  <si>
    <t>Лицензии</t>
  </si>
  <si>
    <t xml:space="preserve"> </t>
  </si>
  <si>
    <t>Администрирование, 20% стоим.облачных мощностей</t>
  </si>
  <si>
    <t xml:space="preserve">Итого в месяц  </t>
  </si>
  <si>
    <r>
      <t>"</t>
    </r>
    <r>
      <rPr>
        <b/>
        <sz val="11"/>
        <color theme="1"/>
        <rFont val="Calibri"/>
        <family val="2"/>
        <charset val="204"/>
        <scheme val="minor"/>
      </rPr>
      <t>Ctrl</t>
    </r>
    <r>
      <rPr>
        <sz val="11"/>
        <color theme="1"/>
        <rFont val="Calibri"/>
        <family val="2"/>
        <charset val="204"/>
        <scheme val="minor"/>
      </rPr>
      <t>" + "</t>
    </r>
    <r>
      <rPr>
        <b/>
        <sz val="11"/>
        <color theme="1"/>
        <rFont val="Calibri"/>
        <family val="2"/>
        <charset val="204"/>
        <scheme val="minor"/>
      </rPr>
      <t>+</t>
    </r>
    <r>
      <rPr>
        <sz val="11"/>
        <color theme="1"/>
        <rFont val="Calibri"/>
        <family val="2"/>
        <charset val="204"/>
        <scheme val="minor"/>
      </rPr>
      <t>"  - добавить строку таблицы.</t>
    </r>
  </si>
  <si>
    <r>
      <t>"</t>
    </r>
    <r>
      <rPr>
        <b/>
        <sz val="11"/>
        <color theme="1"/>
        <rFont val="Calibri"/>
        <family val="2"/>
        <charset val="204"/>
        <scheme val="minor"/>
      </rPr>
      <t>Ctrl</t>
    </r>
    <r>
      <rPr>
        <sz val="11"/>
        <color theme="1"/>
        <rFont val="Calibri"/>
        <family val="2"/>
        <charset val="204"/>
        <scheme val="minor"/>
      </rPr>
      <t>" + "</t>
    </r>
    <r>
      <rPr>
        <b/>
        <sz val="11"/>
        <color theme="1"/>
        <rFont val="Calibri"/>
        <family val="2"/>
        <charset val="204"/>
        <scheme val="minor"/>
      </rPr>
      <t>-</t>
    </r>
    <r>
      <rPr>
        <sz val="11"/>
        <color theme="1"/>
        <rFont val="Calibri"/>
        <family val="2"/>
        <charset val="204"/>
        <scheme val="minor"/>
      </rPr>
      <t>"  - удалить строку таблицы.</t>
    </r>
  </si>
  <si>
    <r>
      <t>Для добавления строк "умной" таблицы можно пользоваться клавишей "</t>
    </r>
    <r>
      <rPr>
        <b/>
        <sz val="11"/>
        <color theme="1"/>
        <rFont val="Calibri"/>
        <family val="2"/>
        <charset val="204"/>
        <scheme val="minor"/>
      </rPr>
      <t>Таб</t>
    </r>
    <r>
      <rPr>
        <sz val="11"/>
        <color theme="1"/>
        <rFont val="Calibri"/>
        <family val="2"/>
        <charset val="204"/>
        <scheme val="minor"/>
      </rPr>
      <t>", например, щелкнуть в последнюю ячейку таблицу и нажать "</t>
    </r>
    <r>
      <rPr>
        <b/>
        <sz val="11"/>
        <color theme="1"/>
        <rFont val="Calibri"/>
        <family val="2"/>
        <charset val="204"/>
        <scheme val="minor"/>
      </rPr>
      <t>Tab</t>
    </r>
    <r>
      <rPr>
        <sz val="11"/>
        <color theme="1"/>
        <rFont val="Calibri"/>
        <family val="2"/>
        <charset val="204"/>
        <scheme val="minor"/>
      </rPr>
      <t>".</t>
    </r>
  </si>
  <si>
    <t>Удаление строки таблицы также можно делать через контекстное меню - щелкнуть правой кнопкой мыши в удаляемую строку и выбрать "Удалить" -&gt; "Строки таблицы".</t>
  </si>
  <si>
    <t>Аренда 1U</t>
  </si>
  <si>
    <t>Аренда выделенного порта</t>
  </si>
  <si>
    <t>Аренда лицензии на сервер 1С:Предприятие 8</t>
  </si>
  <si>
    <t>Аренда 1С:Бухгалтерия</t>
  </si>
  <si>
    <t>Аренда лицензии на сервер 1С:Предприятие 8 x64</t>
  </si>
  <si>
    <t>Аренда 1С:Управление торговлей</t>
  </si>
  <si>
    <t>Аренда 1С:ЗУП</t>
  </si>
  <si>
    <t xml:space="preserve">Размещение клиентского физического USB-ключа, 1 шт. </t>
  </si>
  <si>
    <t>Размещение физического USB-ключа 1С-франчайзи, 1 шт.</t>
  </si>
  <si>
    <t>Виртуальные мощности</t>
  </si>
  <si>
    <t>SQL Server Standard (CPU)</t>
  </si>
  <si>
    <t>- внутренняя сеть до 500 Мбит/сек</t>
  </si>
  <si>
    <t>HDD Супер, Гб</t>
  </si>
  <si>
    <t>HDD Супер, руб/1Гб/мес</t>
  </si>
  <si>
    <t>HDD Стандарт, Гб</t>
  </si>
  <si>
    <t>HDD Стандарт, руб/1Гб/мес</t>
  </si>
  <si>
    <t>HDD Архив,Гб</t>
  </si>
  <si>
    <t>HDD Архив, руб/1Гб/мес</t>
  </si>
  <si>
    <t>Тариф</t>
  </si>
  <si>
    <t>цена</t>
  </si>
  <si>
    <t>addCPU</t>
  </si>
  <si>
    <t>addRAM</t>
  </si>
  <si>
    <t>addHDD</t>
  </si>
  <si>
    <t>Резервное копирование, за ВМ</t>
  </si>
  <si>
    <t>Резервное копирование, глубина 2 дн., за 1 ГБ</t>
  </si>
  <si>
    <t>Резервное копирование, глубина 7 дн., за 1 ГБ</t>
  </si>
  <si>
    <t>Резервное копирование, глубина 14 дн., за 1 ГБ</t>
  </si>
  <si>
    <t>Резервное копирование, глубина 30 дн., за 1 ГБ</t>
  </si>
  <si>
    <t>Microsoft® SQL Server Web Edition</t>
  </si>
  <si>
    <t>сервер</t>
  </si>
  <si>
    <t>скидка партнера на мощности</t>
  </si>
  <si>
    <t>скидка на услуги</t>
  </si>
  <si>
    <t>скидка на лицензии</t>
  </si>
  <si>
    <t>Итого со скидкой</t>
  </si>
  <si>
    <t>Гарантированный канал 20 мбит/с</t>
  </si>
  <si>
    <t>Гарантированный канал 100 мбит/с</t>
  </si>
  <si>
    <t>Стоимость мощностей по тарифу RIT</t>
  </si>
  <si>
    <t>Дополнительные ресурсы, лицензии и услуги</t>
  </si>
  <si>
    <t>Защита от Ddos-атак, 1 IP, руб./мес.</t>
  </si>
  <si>
    <t>WIT+</t>
  </si>
  <si>
    <t>Office Professional Plus</t>
  </si>
  <si>
    <t>Windows Server 2012R2 Datacenter EN\RUS
Windows Server 2016 Datacenter EN\RUS
Windows 2008R2 SP1 Datacenter EN\RUS
CentOS 7.4 x64
CentOS 6.9 x64
Oracle Linux 7.4 x64
Oracle Linux 6.9 x64
Red Hat Enterprise Linux 7.4 x64
Red Hat Enterprise Linux 6.9 x64
SUSE Linux Enterprise Server 12 SP3 x64 
Ubuntu Server 17.10 x64
Bitrix 7.1.0 
Kerio Control 9.2.3
Mikrotik Cloud Hosted Router 6.40.4</t>
  </si>
  <si>
    <t>Лучшая цена</t>
  </si>
  <si>
    <t>и тариф</t>
  </si>
  <si>
    <t>WIT1</t>
  </si>
  <si>
    <t>WIT2</t>
  </si>
  <si>
    <t>WIT4</t>
  </si>
  <si>
    <t>WIT8</t>
  </si>
  <si>
    <t>WIT16</t>
  </si>
  <si>
    <t>WIT32</t>
  </si>
  <si>
    <t>WIT64</t>
  </si>
  <si>
    <t>WIT128</t>
  </si>
  <si>
    <t xml:space="preserve">лучшая цена
и тариф </t>
  </si>
  <si>
    <t>Цена лучшего тарифа</t>
  </si>
  <si>
    <t>VPN</t>
  </si>
  <si>
    <t>addCPU, цена</t>
  </si>
  <si>
    <t>addRAM, цена</t>
  </si>
  <si>
    <t>addHDD, цена</t>
  </si>
  <si>
    <t>Cтрока с дополнительными ресурсами</t>
  </si>
  <si>
    <t>Дополнительные опции</t>
  </si>
  <si>
    <t>Резервирование 100% vCPU,(100% ядра 2,4ГГц) 
руб. в мес.</t>
  </si>
  <si>
    <t>228-05018</t>
  </si>
  <si>
    <t>79P-01747</t>
  </si>
  <si>
    <t>021-08183</t>
  </si>
  <si>
    <t>6WC-00002</t>
  </si>
  <si>
    <t>WinRmtDsktpSrvcsSAL ALNG LicSAPk MVL</t>
  </si>
  <si>
    <t>Microsoft®WinRmtDsktpSvcsSAL AllLng License/SoftwareAssurancePack MVL 1License</t>
  </si>
  <si>
    <t>OfficeStd ALNG LicSAPk MVL SAL</t>
  </si>
  <si>
    <t>Microsoft®Office AllLng License/SoftwareAssurancePack MVL 1License SAL</t>
  </si>
  <si>
    <t>OfficeProPlus ALNG LicSAPk MVL SAL</t>
  </si>
  <si>
    <t>Microsoft®OfficeProfessionalPlus AllLng License/SoftwareAssurancePack MVL 1License SAL</t>
  </si>
  <si>
    <t>SQLSvrStd ALNG LicSAPk MVL SAL</t>
  </si>
  <si>
    <t>Microsoft®SQLServerStandardEdition AllLng License/SoftwareAssurancePack MVL 1License SAL</t>
  </si>
  <si>
    <t>TFA-00523</t>
  </si>
  <si>
    <t>SQLSvrWeb ALNG LicSAPk MVL 2Lic CoreLic</t>
  </si>
  <si>
    <t>Microsoft®SQLServerWebEdition AllLng License/SoftwareAssurancePack MVL 2Licenses CoreLic</t>
  </si>
  <si>
    <t>7NQ-00302</t>
  </si>
  <si>
    <t>SQLSvrStdCore ALNG LicSAPk MVL 2Lic CoreLic</t>
  </si>
  <si>
    <t>Microsoft®SQLSvrStandardCore AllLng License/SoftwareAssurancePack MVL 2Licenses CoreLic</t>
  </si>
  <si>
    <t>7JQ-00341</t>
  </si>
  <si>
    <t>SQLSvrEntCore ALNG LicSAPk MVL 2Lic CoreLic</t>
  </si>
  <si>
    <t>Microsoft®SQLSvrEnterpriseCore AllLng License/SoftwareAssurancePack MVL 2Licenses CoreLic</t>
  </si>
  <si>
    <t>SPLA PriceList (Russian Ruble) OBLAKOTEKA</t>
  </si>
  <si>
    <t>January 2019</t>
  </si>
  <si>
    <t xml:space="preserve">Оплата производится в рублях. </t>
  </si>
  <si>
    <t>Part Number</t>
  </si>
  <si>
    <t>Item Name</t>
  </si>
  <si>
    <t>Item Legal Name</t>
  </si>
  <si>
    <t>Price, RUB</t>
  </si>
  <si>
    <t>076-04015</t>
  </si>
  <si>
    <t>Prjct ALNG LicSAPk MVL SAL</t>
  </si>
  <si>
    <t>Microsoft®Project AllLng License/SoftwareAssurancePack MVL 1License SAL</t>
  </si>
  <si>
    <t>125-00361</t>
  </si>
  <si>
    <t>VSTeamFndtnSvr ALNG LicSAPk MVL SAL</t>
  </si>
  <si>
    <t>Microsoft®VisualStudio®TeamFoundationServer AllLng License/SoftwareAssurancePack MVL 1License SAL</t>
  </si>
  <si>
    <t>125-01006</t>
  </si>
  <si>
    <t>VSTeamFndtnSvr ALNG LicSAPk MVL Bsc SAL</t>
  </si>
  <si>
    <t>Microsoft®VisualStudio®TeamFoundationServer AllLng License/SoftwareAssurancePack MVL 1License Basic SAL</t>
  </si>
  <si>
    <t>3ND-00526</t>
  </si>
  <si>
    <t>SysCtrSrvcMgrCltML ALNG LicSAPk MVL SAL</t>
  </si>
  <si>
    <t>Microsoft®SysCtrServiceMgrCltMgmtLic AllLng License/SoftwareAssurancePack MVL 1License SAL</t>
  </si>
  <si>
    <t>3ZK-00475</t>
  </si>
  <si>
    <t>SysCtrOrchestratorSvr ALNG LicSAPk MVL SAL</t>
  </si>
  <si>
    <t>Microsoft®SysCtrOrchestratorSvr AllLng License/SoftwareAssurancePack MVL 1License SAL</t>
  </si>
  <si>
    <t>4CL-00389</t>
  </si>
  <si>
    <t>DynNAVHstd ALNG LicSAPk MVL FullUsr SAL</t>
  </si>
  <si>
    <t>Microsoft®DynamicsNAVHosted AllLng License/SoftwareAssurancePack MVL 1License FullUser SAL</t>
  </si>
  <si>
    <t>4CL-00390</t>
  </si>
  <si>
    <t>DynNAVHstd ALNG LicSAPk MVL LmtdUsr SAL</t>
  </si>
  <si>
    <t>Microsoft®DynamicsNAVHosted AllLng License/SoftwareAssurancePack MVL 1License LimitedUser SAL</t>
  </si>
  <si>
    <t>4CL-00391</t>
  </si>
  <si>
    <t>DynNAVHstd ALNG LicSAPk MVL Std SAL</t>
  </si>
  <si>
    <t>Microsoft®DynamicsNAVHosted AllLng License/SoftwareAssurancePack MVL 1License Standard SAL</t>
  </si>
  <si>
    <t>4CL-00392</t>
  </si>
  <si>
    <t>DynNAVHstd ALNG LicSAPk MVL 1Proc CstmztnPk</t>
  </si>
  <si>
    <t>Microsoft®DynamicsNAVHosted AllLng License/SoftwareAssurancePack MVL 1License 1Proc CustomizationPack</t>
  </si>
  <si>
    <t>4MH-00001</t>
  </si>
  <si>
    <t>ExchgEntPlusSAL ALNG LicSAPk MVL</t>
  </si>
  <si>
    <t>Microsoft®ExchangeEntPlusSAL AllLng License/SoftwareAssurancePack MVL 1License</t>
  </si>
  <si>
    <t>65D-00118</t>
  </si>
  <si>
    <t>DynGPHstd ALNG LicSAPk MVL FullUsr SAL</t>
  </si>
  <si>
    <t>Microsoft®DynamicsGPHosted AllLng License/SoftwareAssurancePack MVL 1License FullUser SAL</t>
  </si>
  <si>
    <t>65D-00119</t>
  </si>
  <si>
    <t>DynGPHstd ALNG LicSAPk MVL LmtdUsr SAL</t>
  </si>
  <si>
    <t>Microsoft®DynamicsGPHosted AllLng License/SoftwareAssurancePack MVL 1License LimitedUser SAL</t>
  </si>
  <si>
    <t>65D-00121</t>
  </si>
  <si>
    <t>DynGPHstd ALNG LicSAPk MVL ExtdHRPayroll 1Proc</t>
  </si>
  <si>
    <t>Microsoft®DynamicsGPHosted AllLng License/SoftwareAssurancePack MVL 1License ExtendedHRandPayroll 1Proc</t>
  </si>
  <si>
    <t>65D-00122</t>
  </si>
  <si>
    <t>DynGPHstd ALNG LicSAPk MVL Cstmztn 1Proc</t>
  </si>
  <si>
    <t>Microsoft®DynamicsGPHosted AllLng License/SoftwareAssurancePack MVL 1License Customization 1Proc</t>
  </si>
  <si>
    <t>65D-00123</t>
  </si>
  <si>
    <t>DynGPHstd ALNG LicSAPk MVL Std SAL</t>
  </si>
  <si>
    <t>Microsoft®DynamicsGPHosted AllLng License/SoftwareAssurancePack MVL 1License Standard SAL</t>
  </si>
  <si>
    <t>65D-00124</t>
  </si>
  <si>
    <t>DynGPHstd ALNG LicSAPk MVL SelfServeUsr SAL</t>
  </si>
  <si>
    <t>Microsoft®DynamicsGPHosted AllLng License/SoftwareAssurancePack MVL 1License SelfServeUser SAL</t>
  </si>
  <si>
    <t>65F-00011</t>
  </si>
  <si>
    <t>DynSLHstd ALNG LicSAPk MVL AMFullUsr SAL</t>
  </si>
  <si>
    <t>Microsoft®DynamicsSLHosted AllLng License/SoftwareAssurancePack MVL 1License NottoTaiwan/Japan/KO/Brazil/China AMFullUser SAL</t>
  </si>
  <si>
    <t>65F-00057</t>
  </si>
  <si>
    <t>DynSLHstd ALNG LicSAPk MVL AMLightUsr SAL</t>
  </si>
  <si>
    <t>Microsoft®DynamicsSLHosted AllLng License/SoftwareAssurancePack MVL 1License AMLightUser SAL</t>
  </si>
  <si>
    <t>65F-00058</t>
  </si>
  <si>
    <t>DynSLHstd ALNG LicSAPk MVL AMESSUsr SAL</t>
  </si>
  <si>
    <t>Microsoft®DynamicsSLHosted AllLng License/SoftwareAssurancePack MVL 1License AMESSUser SAL</t>
  </si>
  <si>
    <t>65F-00059</t>
  </si>
  <si>
    <t>DynSLHstd ALNG LicSAPk MVL BEFullUsr SAL</t>
  </si>
  <si>
    <t>Microsoft®DynamicsSLHosted AllLng License/SoftwareAssurancePack MVL 1License BEFullUser SAL</t>
  </si>
  <si>
    <t>65F-00060</t>
  </si>
  <si>
    <t>DynSLHstd ALNG LicSAPk MVL BELightUsr SAL</t>
  </si>
  <si>
    <t>Microsoft®DynamicsSLHosted AllLng License/SoftwareAssurancePack MVL 1License BELightUser SAL</t>
  </si>
  <si>
    <t>6QH-00002</t>
  </si>
  <si>
    <t>SfBSvrStdSAL ALNG LicSAPk MVL</t>
  </si>
  <si>
    <t>Microsoft®SfBServerStdSAL AllLng License/SoftwareAssurancePack MVL 1License</t>
  </si>
  <si>
    <t>6QH-00004</t>
  </si>
  <si>
    <t>SfBSvrStdSAL ALNG LicSAPk MVL forSA</t>
  </si>
  <si>
    <t>Microsoft®SfBServerStdSAL AllLng License/SoftwareAssurancePack MVL 1License forSA</t>
  </si>
  <si>
    <t>6RH-00002</t>
  </si>
  <si>
    <t>SfBSrvEntSAL ALNG LicSAPk MVL</t>
  </si>
  <si>
    <t>Microsoft®SfBServerEntSAL AllLng License/SoftwareAssurancePack MVL 1License</t>
  </si>
  <si>
    <t>6RH-00004</t>
  </si>
  <si>
    <t>SfBSrvEntSAL ALNG LicSAPk MVL forSA</t>
  </si>
  <si>
    <t>Microsoft®SfBServerEntSAL AllLng License/SoftwareAssurancePack MVL 1License forSA</t>
  </si>
  <si>
    <t>6SH-00002</t>
  </si>
  <si>
    <t>SfBSvrPlusSAL ALNG LicSAPk MVL</t>
  </si>
  <si>
    <t>Microsoft®SfBServerPlusSAL AllLng License/SoftwareAssurancePack MVL 1License</t>
  </si>
  <si>
    <t>6SH-00004</t>
  </si>
  <si>
    <t>SfBSvrPlusSAL ALNG LicSAPk MVL forSA</t>
  </si>
  <si>
    <t>Microsoft®SfBServerPlusSAL AllLng License/SoftwareAssurancePack MVL 1License forSA</t>
  </si>
  <si>
    <t>6TH-00002</t>
  </si>
  <si>
    <t>SfBSvrEntPlusSAL ALNG LicSAPk MVL</t>
  </si>
  <si>
    <t>Microsoft®SfBServerEntPlusSAL AllLng License/SoftwareAssurancePack MVL 1License</t>
  </si>
  <si>
    <t>76M-01134</t>
  </si>
  <si>
    <t>SharePointStdCAL ALNG LicSAPk MVL SAL forSA</t>
  </si>
  <si>
    <t>Microsoft®SharePointStandardCAL AllLng License/SoftwareAssurancePack MVL 1License SAL forSA</t>
  </si>
  <si>
    <t>76P-00742</t>
  </si>
  <si>
    <t>SharePointSvr ALNG LicSAPk MVL Std SAL</t>
  </si>
  <si>
    <t>Microsoft®SharePointServer AllLng License/SoftwareAssurancePack MVL 1License Standard SAL</t>
  </si>
  <si>
    <t>76P-00840</t>
  </si>
  <si>
    <t>SharePointSvr ALNG LicSAPk MVL Ent SAL</t>
  </si>
  <si>
    <t>Microsoft®SharePointServer AllLng License/SoftwareAssurancePack MVL 1License Enterprise SAL</t>
  </si>
  <si>
    <t>76P-01361</t>
  </si>
  <si>
    <t>SharePointSvr ALNG LicSAPk MVL Ent SAL forSA</t>
  </si>
  <si>
    <t>Microsoft®SharePointServer AllLng License/SoftwareAssurancePack MVL 1License Enterprise SAL forSA</t>
  </si>
  <si>
    <t>79H-00128</t>
  </si>
  <si>
    <t>OfficeMultiLangPk ALNG LicSAPk MVL SAL</t>
  </si>
  <si>
    <t>Microsoft®OfficeMultiLanguagePack AllLng License/SoftwareAssurancePack MVL 1License SAL</t>
  </si>
  <si>
    <t>9EA-00039</t>
  </si>
  <si>
    <t>WinSvrDCCore ALNG LicSAPk MVL 2Lic CoreLic</t>
  </si>
  <si>
    <t>Microsoft®WindowsServerDCCore AllLng License/SoftwareAssurancePack MVL 2Licenses CoreLic</t>
  </si>
  <si>
    <t>9EM-00562</t>
  </si>
  <si>
    <t>WinSvrSTDCore ALNG LicSAPk MVL 2Lic CoreLic</t>
  </si>
  <si>
    <t>Microsoft®WindowsServerSTDCORE AllLng License/SoftwareAssurancePack MVL 2Licenses CoreLic</t>
  </si>
  <si>
    <t>9EN-00494</t>
  </si>
  <si>
    <t>SysCtrStdCore ALNG LicSAPk MVL 2Lic CoreLic</t>
  </si>
  <si>
    <t>Microsoft®SysCtrStandardCore AllLng License/SoftwareAssurancePack MVL 2Licenses CoreLic</t>
  </si>
  <si>
    <t>9EP-00037</t>
  </si>
  <si>
    <t>SysCtrDatactrCore ALNG LicSAPk MVL 2Lic CoreLic</t>
  </si>
  <si>
    <t>Microsoft®SysCtrDataCenterCore AllLng License/SoftwareAssurancePack MVL 2Licenses CoreLic</t>
  </si>
  <si>
    <t>9GA-00006</t>
  </si>
  <si>
    <t>CISSteStdCore ALNG LicSAPk MVL 2Lic CoreLic</t>
  </si>
  <si>
    <t>Microsoft®CoreInfraSvrSteStdCore AllLng License/SoftwareAssurancePack MVL 2Licenses CoreLic</t>
  </si>
  <si>
    <t>9GS-00495</t>
  </si>
  <si>
    <t>CISSteDCCore ALNG LicSAPk MVL 2Lic CoreLic</t>
  </si>
  <si>
    <t>Microsoft®CoreInfrastructureSvrSteDCCore AllLng License/SoftwareAssurancePack MVL 2Licenses CoreLic</t>
  </si>
  <si>
    <t>9MC-00001</t>
  </si>
  <si>
    <t>ExchgEntSAL ALNG LicSAPk MVL</t>
  </si>
  <si>
    <t>Microsoft®ExchangeEnterpriseSAL AllLng License/SoftwareAssurancePack MVL 1License</t>
  </si>
  <si>
    <t>9MC-00004</t>
  </si>
  <si>
    <t>ExchgEntSAL ALNG LicSAPk MVL forSA</t>
  </si>
  <si>
    <t>Microsoft®ExchangeEnterpriseSAL AllLng License/SoftwareAssurancePack MVL 1License forSA</t>
  </si>
  <si>
    <t>9MD-00001</t>
  </si>
  <si>
    <t>ExchgBscSAL ALNG LicSAPk MVL</t>
  </si>
  <si>
    <t>Microsoft®ExchangeBasicSAL AllLng License/SoftwareAssurancePack MVL 1License</t>
  </si>
  <si>
    <t>9TX-01266</t>
  </si>
  <si>
    <t>SysCtrOpsMgrCltML ALNG LicSAPk MVL SAL</t>
  </si>
  <si>
    <t>Microsoft®SysCtrOpsMgrCltMgmtLic AllLng License/SoftwareAssurancePack MVL 1License SAL</t>
  </si>
  <si>
    <t>C5E-00746</t>
  </si>
  <si>
    <t>VSPro ALNG LicSAPk MVL SAL</t>
  </si>
  <si>
    <t>Microsoft®VisualStudio®Professional AllLng License/SoftwareAssurancePack MVL 1License SAL</t>
  </si>
  <si>
    <t>D75-01979</t>
  </si>
  <si>
    <t>BztlkSvrStd ALNG LicSAPk MVL 2Lic CoreLic</t>
  </si>
  <si>
    <t>Microsoft®BizTalk®ServerStandard AllLng License/SoftwareAssurancePack MVL 2Licenses CoreLic</t>
  </si>
  <si>
    <t>D86-03116</t>
  </si>
  <si>
    <t>VisioStd ALNG LicSAPk MVL SAL</t>
  </si>
  <si>
    <t>Microsoft®Visio®Standard AllLng License/SoftwareAssurancePack MVL 1License SAL</t>
  </si>
  <si>
    <t>D87-03215</t>
  </si>
  <si>
    <t>VisioPro ALNG LicSAPk MVL SAL</t>
  </si>
  <si>
    <t>Microsoft®Visio®Professional AllLng License/SoftwareAssurancePack MVL 1License SAL</t>
  </si>
  <si>
    <t>DLC-00016</t>
  </si>
  <si>
    <t>AppVrtSAL ALNG LicSAPk MVL</t>
  </si>
  <si>
    <t>Microsoft®AppVirtSAL AllLng License/SoftwareAssurancePack MVL 1License</t>
  </si>
  <si>
    <t>EMJ-00429</t>
  </si>
  <si>
    <t>Dyn365ForTeamMembers ALNG LicSAPk MVL SAL</t>
  </si>
  <si>
    <t>Microsoft®Dyn365ForTeamMembers AllLng License/SoftwareAssurancePack MVL 1License SAL</t>
  </si>
  <si>
    <t>EMJ-00650</t>
  </si>
  <si>
    <t>Dyn365ForTeamMembers ALNG LicSAPk MVL QlfdOffer SAL fromCRMEssntls</t>
  </si>
  <si>
    <t>Microsoft®Dyn365ForTeamMembers AllLng License/SoftwareAssurancePack MVL 1License QualifiedOffer SAL fromCRMEssentials</t>
  </si>
  <si>
    <t>EMT-00565</t>
  </si>
  <si>
    <t>Dyn365ForCustmrSrvc ALNG LicSAPk MVL SAL</t>
  </si>
  <si>
    <t>Microsoft®Dyn365ForCustomerService AllLng License/SoftwareAssurancePack MVL 1License SAL</t>
  </si>
  <si>
    <t>EMT-00648</t>
  </si>
  <si>
    <t>Dyn365ForCustmrSrvc ALNG LicSAPk MVL QlfdOffer SAL fromCRMPro</t>
  </si>
  <si>
    <t>Microsoft®Dyn365ForCustomerService AllLng License/SoftwareAssurancePack MVL 1License QualifiedOffer SAL fromCRMPro</t>
  </si>
  <si>
    <t>EMT-00649</t>
  </si>
  <si>
    <t>Dyn365ForCustmrSrvc ALNG LicSAPk MVL QlfdOffer SAL fromCRMBsc</t>
  </si>
  <si>
    <t>Microsoft®Dyn365ForCustomerService AllLng License/SoftwareAssurancePack MVL 1License QualifiedOffer SAL fromCRMBasic</t>
  </si>
  <si>
    <t>ENJ-00705</t>
  </si>
  <si>
    <t>Dyn365ForSales ALNG LicSAPk MVL SAL</t>
  </si>
  <si>
    <t>Microsoft®Dyn365ForSales AllLng License/SoftwareAssurancePack MVL 1License SAL</t>
  </si>
  <si>
    <t>ENJ-00826</t>
  </si>
  <si>
    <t>Dyn365ForSales ALNG LicSAPk MVL QlfdOffer SAL fromCRMPro</t>
  </si>
  <si>
    <t>Microsoft®Dyn365ForSales AllLng License/SoftwareAssurancePack MVL 1License QualifiedOffer SAL fromCRMPro</t>
  </si>
  <si>
    <t>ENJ-00827</t>
  </si>
  <si>
    <t>Dyn365ForSales ALNG LicSAPk MVL QlfdOffer SAL fromCRMBsc</t>
  </si>
  <si>
    <t>Microsoft®Dyn365ForSales AllLng License/SoftwareAssurancePack MVL 1License QualifiedOffer SAL fromCRMBasic</t>
  </si>
  <si>
    <t>F08-00025</t>
  </si>
  <si>
    <t>ExchgStdSAL ALNG LicSAPk MVL</t>
  </si>
  <si>
    <t>Microsoft®ExchangeStandardSAL AllLng License/SoftwareAssurancePack MVL 1License</t>
  </si>
  <si>
    <t>F08-00027</t>
  </si>
  <si>
    <t>ExchgStdSAL ALNG LicSAPk MVL forSA</t>
  </si>
  <si>
    <t>Microsoft®ExchangeStandardSAL AllLng License/SoftwareAssurancePack MVL 1License forSA</t>
  </si>
  <si>
    <t>F09-00018</t>
  </si>
  <si>
    <t>ExchgStdPlusSAL ALNG LicSAPk MVL</t>
  </si>
  <si>
    <t>Microsoft®ExchangeStdPlusSAL AllLng License/SoftwareAssurancePack MVL 1License</t>
  </si>
  <si>
    <t>F52-02144</t>
  </si>
  <si>
    <t>BztlkSvrEnt ALNG LicSAPk MVL 2Lic CoreLic</t>
  </si>
  <si>
    <t>Microsoft®BizTalk®ServerEnterprise AllLng License/SoftwareAssurancePack MVL 2Licenses CoreLic</t>
  </si>
  <si>
    <t>FA8-00091</t>
  </si>
  <si>
    <t>DynAXHstd ALNG LicSAPk MVL PerUsr SAL SelfServe</t>
  </si>
  <si>
    <t>Microsoft®DynamicsAXHosted AllLng License/SoftwareAssurancePack MVL 1License PerUser SAL SelfServe</t>
  </si>
  <si>
    <t>FA8-00092</t>
  </si>
  <si>
    <t>DynAXHstd ALNG LicSAPk MVL PerDvc SAL Ent</t>
  </si>
  <si>
    <t>Microsoft®DynamicsAXHosted AllLng License/SoftwareAssurancePack MVL 1License PerDevice SAL Enterprise</t>
  </si>
  <si>
    <t>FA8-00093</t>
  </si>
  <si>
    <t>DynAXHstd ALNG LicSAPk MVL PerDvc SAL Fnctnl</t>
  </si>
  <si>
    <t>Microsoft®DynamicsAXHosted AllLng License/SoftwareAssurancePack MVL 1License PerDevice SAL Functional</t>
  </si>
  <si>
    <t>FA8-00094</t>
  </si>
  <si>
    <t>DynAXHstd ALNG LicSAPk MVL PerDvc SAL Task</t>
  </si>
  <si>
    <t>Microsoft®DynamicsAXHosted AllLng License/SoftwareAssurancePack MVL 1License PerDevice SAL Task</t>
  </si>
  <si>
    <t>FA8-00095</t>
  </si>
  <si>
    <t>DynAXHstd ALNG LicSAPk MVL PerDvc SAL SelfServe</t>
  </si>
  <si>
    <t>Microsoft®DynamicsAXHosted AllLng License/SoftwareAssurancePack MVL 1License PerDevice SAL SelfServe</t>
  </si>
  <si>
    <t>FA8-00096</t>
  </si>
  <si>
    <t>DynAXHstd ALNG LicSAPk MVL PerUsr SAL Ent</t>
  </si>
  <si>
    <t>Microsoft®DynamicsAXHosted AllLng License/SoftwareAssurancePack MVL 1License PerUser SAL Enterprise</t>
  </si>
  <si>
    <t>FA8-00097</t>
  </si>
  <si>
    <t>DynAXHstd ALNG LicSAPk MVL PerUsr SAL Task</t>
  </si>
  <si>
    <t>Microsoft®DynamicsAXHosted AllLng License/SoftwareAssurancePack MVL 1License PerUser SAL Task</t>
  </si>
  <si>
    <t>FA8-00098</t>
  </si>
  <si>
    <t>DynAXHstd ALNG LicSAPk MVL PerUsr SAL Fnctnl</t>
  </si>
  <si>
    <t>Microsoft®DynamicsAXHosted AllLng License/SoftwareAssurancePack MVL 1License PerUser SAL Functional</t>
  </si>
  <si>
    <t>FA8-00100</t>
  </si>
  <si>
    <t>DynAXHstd ALNG LicSAPk MVL PerUsr SAL StrSvr</t>
  </si>
  <si>
    <t>Microsoft®DynamicsAXHosted AllLng License/SoftwareAssurancePack MVL 1License PerUser SAL StoreServer</t>
  </si>
  <si>
    <t>FA8-00101</t>
  </si>
  <si>
    <t>DynAXHstd ALNG LicSAPk MVL 2Lic PerUsr CoreLic StdCmmrc2CoreSvr</t>
  </si>
  <si>
    <t>Microsoft®DynamicsAXHosted AllLng License/SoftwareAssurancePack MVL 2Licenses PerUser CoreLic StdCommerce2CoreServer</t>
  </si>
  <si>
    <t>G3S-00566</t>
  </si>
  <si>
    <t>WinSvrEssntls ALNG LicSAPk MVL 1Proc</t>
  </si>
  <si>
    <t>Microsoft®WindowsServerEssentials AllLng License/SoftwareAssurancePack MVL 1License 1Proc</t>
  </si>
  <si>
    <t>H22-01677</t>
  </si>
  <si>
    <t>PrjctSvr ALNG LicSAPk MVL SAL</t>
  </si>
  <si>
    <t>Microsoft®ProjectServer AllLng License/SoftwareAssurancePack MVL 1License SAL</t>
  </si>
  <si>
    <t>H30-03425</t>
  </si>
  <si>
    <t>PrjctPro ALNG LicSAPk MVL SAL w1PrjctSvrSAL</t>
  </si>
  <si>
    <t>Microsoft®ProjectProfessional AllLng License/SoftwareAssurancePack MVL 1License SAL w/1ProjectSvrSAL</t>
  </si>
  <si>
    <t>HJA-00774</t>
  </si>
  <si>
    <t>BztlkSvrBrnch ALNG LicSAPk MVL 2Lic CoreLic</t>
  </si>
  <si>
    <t>Microsoft®BizTalkServerBranch AllLng License/SoftwareAssurancePack MVL 2Licenses CoreLic</t>
  </si>
  <si>
    <t>J5A-01228</t>
  </si>
  <si>
    <t>SysCtrCnfgMgrCltML ALNG LicSAPk MVL SAL</t>
  </si>
  <si>
    <t>Microsoft®SysCtrConfigMgrCltMgmtLic AllLng License/SoftwareAssurancePack MVL 1License SAL</t>
  </si>
  <si>
    <t>M3J-00104</t>
  </si>
  <si>
    <t>SysCtrEndpntPrtctn ALNG LicSAPk MVL</t>
  </si>
  <si>
    <t>Microsoft®SysCtrEndpointProtection AllLng License/SoftwareAssurancePack MVL 1License</t>
  </si>
  <si>
    <t>N3F-00077</t>
  </si>
  <si>
    <t>VSTstPro ALNG LicSAPk MVL SAL</t>
  </si>
  <si>
    <t>Microsoft®VisualStudioTestProfessional AllLng License/SoftwareAssurancePack MVL 1License SAL</t>
  </si>
  <si>
    <t>N5Y-00020</t>
  </si>
  <si>
    <t>CloudPltfrmSte ALNG LicSAPk MVL 1Proc</t>
  </si>
  <si>
    <t>Microsoft®CloudPlatformSuite AllLng License/SoftwareAssurancePack MVL 1License 1Proc</t>
  </si>
  <si>
    <t>NH3-00333</t>
  </si>
  <si>
    <t>AdvancedThreatAnltcsCltMgtLic ALNG LicSAPk MVL SAL</t>
  </si>
  <si>
    <t>Microsoft®AdvancedThreatAnalyticsCltMgtLic AllLng License/SoftwareAssurancePack MVL 1License SAL</t>
  </si>
  <si>
    <t>NK7-00003</t>
  </si>
  <si>
    <t>IdentityMgrCAL ALNG LicSAPk MVL SAL</t>
  </si>
  <si>
    <t>Microsoft®IdentityManager-CAL AllLng License/SoftwareAssurancePack MVL 1License SAL</t>
  </si>
  <si>
    <t>NL7-00024</t>
  </si>
  <si>
    <t>VSEnt ALNG LicSAPk MVL SAL</t>
  </si>
  <si>
    <t>Microsoft®VisualStudioEnterprise AllLng License/SoftwareAssurancePack MVL 1License SAL</t>
  </si>
  <si>
    <t>P2Y-00001</t>
  </si>
  <si>
    <t>CloudPltfrmGuest ALNG LicSAPk MVL PerOSE</t>
  </si>
  <si>
    <t>Microsoft®CloudPlatformGuest AllLng License/SoftwareAssurancePack MVL 1License PerOSE</t>
  </si>
  <si>
    <t>T98-02400</t>
  </si>
  <si>
    <t>WinRghtsMgmtSrvcsCAL ALNG LicSAPk MVL SAL</t>
  </si>
  <si>
    <t>Microsoft®WindowsRightsMgtServicesCAL AllLng License/SoftwareAssurancePack MVL 1License SAL</t>
  </si>
  <si>
    <t>T9A-00001</t>
  </si>
  <si>
    <t>ProductivitySteSAL ALNG LicSAPk MVL ForEntCALSA</t>
  </si>
  <si>
    <t>Microsoft®ProductivitySuiteSAL AllLng License/SoftwareAssurancePack MVL 1License ForECALSA</t>
  </si>
  <si>
    <t>T9A-00002</t>
  </si>
  <si>
    <t>ProductivitySteSAL ALNG LicSAPk MVL</t>
  </si>
  <si>
    <t>Microsoft®ProductivitySuiteSAL AllLng License/SoftwareAssurancePack MVL 1License</t>
  </si>
  <si>
    <t>T9A-00003</t>
  </si>
  <si>
    <t>ProductivitySteSAL ALNG LicSAPk MVL ForCoreCALSA</t>
  </si>
  <si>
    <t>Microsoft®ProductivitySuiteSAL AllLng License/SoftwareAssurancePack MVL 1License ForCoreCALSA</t>
  </si>
  <si>
    <t>TSC-00988</t>
  </si>
  <si>
    <t>SysCtrDPMCltML ALNG LicSAPk MVL SAL</t>
  </si>
  <si>
    <t>Microsoft®SysCtrDataPrtcnMgrCltMgmtLic AllLng License/SoftwareAssurancePack MVL 1License SAL</t>
  </si>
  <si>
    <t>V6V-00001</t>
  </si>
  <si>
    <t>SharePointHosting ALNG LicSAPk MVL</t>
  </si>
  <si>
    <t>Microsoft®SharePointHosting AllLng License/SoftwareAssurancePack MVL 1License</t>
  </si>
  <si>
    <t>W5V-00026</t>
  </si>
  <si>
    <t>UserExpVirtSAL ALNG LicSAPk MVL</t>
  </si>
  <si>
    <t>Microsoft®UserExpVirtSAL AllLng License/SoftwareAssurancePack MVL 1License</t>
  </si>
  <si>
    <t>Характеристика</t>
  </si>
  <si>
    <t>WIT</t>
  </si>
  <si>
    <t>AW</t>
  </si>
  <si>
    <t>UW</t>
  </si>
  <si>
    <t>AL</t>
  </si>
  <si>
    <t>UL</t>
  </si>
  <si>
    <t>EIT</t>
  </si>
  <si>
    <t>VDS на LINUX Стартовые</t>
  </si>
  <si>
    <t>VDS на Windows Стартовые</t>
  </si>
  <si>
    <t>VDS на Windows Универсальные</t>
  </si>
  <si>
    <t>VDS на LINUX Универсальные</t>
  </si>
  <si>
    <t>IaaS + Windows РФ</t>
  </si>
  <si>
    <t>IaaS + Windows EC</t>
  </si>
  <si>
    <t>Тип тарифа</t>
  </si>
  <si>
    <t>Описание тарифа</t>
  </si>
  <si>
    <t>Лучший тариф для VDS</t>
  </si>
  <si>
    <t xml:space="preserve">Тип:  </t>
  </si>
  <si>
    <t xml:space="preserve">Тариф:  </t>
  </si>
  <si>
    <t>Объектное хранилище S3</t>
  </si>
  <si>
    <t xml:space="preserve">Цена в месяц, руб. </t>
  </si>
  <si>
    <t>Защита персональных данных (152-ФЗ, УЗ 2-4), ПНР, ОРД, разовые работы</t>
  </si>
  <si>
    <t>Защита персональных данных (152-ФЗ, УЗ 2-4) за услугу</t>
  </si>
  <si>
    <t>Защита персональных данных (152-ФЗ, УЗ 2-4) за 1 ВМ</t>
  </si>
  <si>
    <t>ВМ1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</si>
</sst>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quot;₽&quot;"/>
    <numFmt numFmtId="165" formatCode="#,##0\ \р\."/>
    <numFmt numFmtId="167" formatCode="0.0"/>
  </numFmts>
  <fonts count="30" x14ac:knownFonts="1">
    <font>
      <sz val="11"/>
      <color theme="1"/>
      <name val="Calibri"/>
      <family val="2"/>
      <charset val="204"/>
      <scheme val="minor"/>
    </font>
    <font>
      <sz val="10"/>
      <color rgb="FF000000"/>
      <name val="Arial"/>
      <family val="2"/>
      <charset val="204"/>
    </font>
    <font>
      <sz val="10"/>
      <color theme="1"/>
      <name val="Arial"/>
      <family val="2"/>
      <charset val="204"/>
    </font>
    <font>
      <b/>
      <sz val="10"/>
      <color rgb="FF000000"/>
      <name val="Arial"/>
      <family val="2"/>
      <charset val="204"/>
    </font>
    <font>
      <b/>
      <sz val="11"/>
      <color theme="1"/>
      <name val="Calibri"/>
      <family val="2"/>
      <charset val="204"/>
      <scheme val="minor"/>
    </font>
    <font>
      <b/>
      <sz val="11"/>
      <color theme="0"/>
      <name val="Calibri"/>
      <family val="2"/>
      <charset val="204"/>
      <scheme val="minor"/>
    </font>
    <font>
      <b/>
      <sz val="11"/>
      <color rgb="FF002060"/>
      <name val="Calibri"/>
      <family val="2"/>
      <charset val="204"/>
      <scheme val="minor"/>
    </font>
    <font>
      <sz val="8"/>
      <color theme="1"/>
      <name val="Calibri"/>
      <family val="2"/>
      <charset val="204"/>
      <scheme val="minor"/>
    </font>
    <font>
      <sz val="11"/>
      <name val="Calibri"/>
      <family val="2"/>
      <charset val="204"/>
      <scheme val="minor"/>
    </font>
    <font>
      <u/>
      <sz val="11"/>
      <color theme="10"/>
      <name val="Calibri"/>
      <family val="2"/>
      <charset val="204"/>
      <scheme val="minor"/>
    </font>
    <font>
      <sz val="8"/>
      <name val="Calibri"/>
      <family val="2"/>
      <charset val="204"/>
      <scheme val="minor"/>
    </font>
    <font>
      <sz val="10"/>
      <color theme="1"/>
      <name val="Arial"/>
      <family val="2"/>
      <charset val="204"/>
    </font>
    <font>
      <b/>
      <sz val="8"/>
      <color theme="1"/>
      <name val="Calibri"/>
      <family val="2"/>
      <charset val="204"/>
      <scheme val="minor"/>
    </font>
    <font>
      <sz val="8"/>
      <color rgb="FFFF0000"/>
      <name val="Calibri"/>
      <family val="2"/>
      <charset val="204"/>
      <scheme val="minor"/>
    </font>
    <font>
      <b/>
      <sz val="11"/>
      <color theme="0"/>
      <name val="Calibri"/>
      <family val="2"/>
      <scheme val="minor"/>
    </font>
    <font>
      <b/>
      <sz val="11"/>
      <color theme="8" tint="-0.499984740745262"/>
      <name val="Calibri"/>
      <family val="2"/>
      <scheme val="minor"/>
    </font>
    <font>
      <b/>
      <sz val="14"/>
      <color rgb="FFFF0000"/>
      <name val="Calibri"/>
      <family val="2"/>
      <scheme val="minor"/>
    </font>
    <font>
      <sz val="11"/>
      <color theme="0"/>
      <name val="Calibri"/>
      <family val="2"/>
      <scheme val="minor"/>
    </font>
    <font>
      <sz val="10"/>
      <color rgb="FFFF0000"/>
      <name val="Calibri"/>
      <family val="2"/>
      <charset val="204"/>
      <scheme val="minor"/>
    </font>
    <font>
      <b/>
      <sz val="9"/>
      <color theme="1"/>
      <name val="Calibri"/>
      <family val="2"/>
      <charset val="204"/>
      <scheme val="minor"/>
    </font>
    <font>
      <sz val="9"/>
      <color theme="1"/>
      <name val="Calibri"/>
      <family val="2"/>
      <charset val="204"/>
      <scheme val="minor"/>
    </font>
    <font>
      <sz val="11"/>
      <color rgb="FF000000"/>
      <name val="Calibri"/>
      <family val="2"/>
      <charset val="204"/>
      <scheme val="minor"/>
    </font>
    <font>
      <b/>
      <sz val="14"/>
      <color theme="1"/>
      <name val="Calibri"/>
      <family val="2"/>
      <charset val="204"/>
      <scheme val="minor"/>
    </font>
    <font>
      <b/>
      <sz val="11"/>
      <color theme="1"/>
      <name val="Calibri"/>
      <family val="2"/>
      <scheme val="minor"/>
    </font>
    <font>
      <b/>
      <sz val="10"/>
      <color theme="0"/>
      <name val="Arial"/>
      <family val="2"/>
      <charset val="204"/>
    </font>
    <font>
      <sz val="11"/>
      <color theme="1"/>
      <name val="Calibri"/>
      <family val="2"/>
      <scheme val="minor"/>
    </font>
    <font>
      <b/>
      <sz val="11"/>
      <color rgb="FFFFFF00"/>
      <name val="Calibri"/>
      <family val="2"/>
      <charset val="204"/>
      <scheme val="minor"/>
    </font>
    <font>
      <b/>
      <sz val="9"/>
      <color rgb="FFC00000"/>
      <name val="Calibri"/>
      <family val="2"/>
      <scheme val="minor"/>
    </font>
    <font>
      <b/>
      <sz val="11"/>
      <color rgb="FFC00000"/>
      <name val="Calibri"/>
      <family val="2"/>
      <charset val="204"/>
      <scheme val="minor"/>
    </font>
    <font>
      <sz val="8"/>
      <color rgb="FF000000"/>
      <name val="Arial"/>
      <family val="2"/>
      <charset val="204"/>
    </font>
  </fonts>
  <fills count="14">
    <fill>
      <patternFill patternType="none"/>
    </fill>
    <fill>
      <patternFill patternType="gray125"/>
    </fill>
    <fill>
      <patternFill patternType="solid">
        <fgColor rgb="FFEDF2F4"/>
        <bgColor indexed="64"/>
      </patternFill>
    </fill>
    <fill>
      <patternFill patternType="solid">
        <fgColor theme="4" tint="0.59996337778862885"/>
        <bgColor indexed="64"/>
      </patternFill>
    </fill>
    <fill>
      <patternFill patternType="solid">
        <fgColor rgb="FF002060"/>
        <bgColor indexed="64"/>
      </patternFill>
    </fill>
    <fill>
      <patternFill patternType="solid">
        <fgColor theme="8" tint="0.59996337778862885"/>
        <bgColor indexed="64"/>
      </patternFill>
    </fill>
    <fill>
      <patternFill patternType="solid">
        <fgColor theme="0" tint="-0.14999847407452621"/>
        <bgColor theme="0" tint="-0.14999847407452621"/>
      </patternFill>
    </fill>
    <fill>
      <patternFill patternType="solid">
        <fgColor theme="4" tint="0.59999389629810485"/>
        <bgColor indexed="64"/>
      </patternFill>
    </fill>
    <fill>
      <patternFill patternType="solid">
        <fgColor rgb="FFFFFF00"/>
        <bgColor indexed="64"/>
      </patternFill>
    </fill>
    <fill>
      <patternFill patternType="solid">
        <fgColor theme="8"/>
        <bgColor theme="8"/>
      </patternFill>
    </fill>
    <fill>
      <patternFill patternType="solid">
        <fgColor theme="8" tint="0.79998168889431442"/>
        <bgColor theme="8" tint="0.79998168889431442"/>
      </patternFill>
    </fill>
    <fill>
      <patternFill patternType="solid">
        <fgColor theme="9" tint="0.59999389629810485"/>
        <bgColor indexed="64"/>
      </patternFill>
    </fill>
    <fill>
      <patternFill patternType="solid">
        <fgColor theme="5" tint="-0.249977111117893"/>
        <bgColor indexed="64"/>
      </patternFill>
    </fill>
    <fill>
      <patternFill patternType="solid">
        <fgColor theme="7" tint="0.79998168889431442"/>
        <bgColor indexed="64"/>
      </patternFill>
    </fill>
  </fills>
  <borders count="20">
    <border>
      <left/>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style="medium">
        <color rgb="FF000000"/>
      </right>
      <top style="medium">
        <color auto="1"/>
      </top>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medium">
        <color theme="8" tint="-0.24994659260841701"/>
      </top>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thin">
        <color theme="8" tint="0.39997558519241921"/>
      </top>
      <bottom/>
      <diagonal/>
    </border>
    <border>
      <left/>
      <right/>
      <top style="thin">
        <color theme="8" tint="0.39997558519241921"/>
      </top>
      <bottom/>
      <diagonal/>
    </border>
    <border>
      <left/>
      <right style="medium">
        <color rgb="FF000000"/>
      </right>
      <top style="thin">
        <color theme="8" tint="0.39997558519241921"/>
      </top>
      <bottom/>
      <diagonal/>
    </border>
    <border>
      <left style="medium">
        <color auto="1"/>
      </left>
      <right style="medium">
        <color auto="1"/>
      </right>
      <top/>
      <bottom/>
      <diagonal/>
    </border>
    <border>
      <left style="medium">
        <color auto="1"/>
      </left>
      <right/>
      <top style="medium">
        <color auto="1"/>
      </top>
      <bottom style="thin">
        <color theme="8" tint="0.39997558519241921"/>
      </bottom>
      <diagonal/>
    </border>
    <border>
      <left style="medium">
        <color indexed="64"/>
      </left>
      <right/>
      <top/>
      <bottom style="medium">
        <color indexed="64"/>
      </bottom>
      <diagonal/>
    </border>
    <border>
      <left style="medium">
        <color auto="1"/>
      </left>
      <right style="medium">
        <color indexed="64"/>
      </right>
      <top/>
      <bottom style="thin">
        <color theme="8" tint="0.39997558519241921"/>
      </bottom>
      <diagonal/>
    </border>
  </borders>
  <cellStyleXfs count="2">
    <xf numFmtId="0" fontId="0" fillId="0" borderId="0"/>
    <xf numFmtId="0" fontId="9" fillId="0" borderId="0" applyNumberFormat="0" applyFill="0" applyBorder="0" applyAlignment="0" applyProtection="0"/>
  </cellStyleXfs>
  <cellXfs count="121">
    <xf numFmtId="0" fontId="0" fillId="0" borderId="0" xfId="0"/>
    <xf numFmtId="0" fontId="2" fillId="0" borderId="1" xfId="0" applyFont="1" applyBorder="1" applyAlignment="1">
      <alignment vertical="center" wrapText="1"/>
    </xf>
    <xf numFmtId="0" fontId="2" fillId="0" borderId="2" xfId="0" applyFont="1" applyBorder="1" applyAlignment="1">
      <alignment horizontal="justify" vertical="center" wrapText="1"/>
    </xf>
    <xf numFmtId="0" fontId="4" fillId="0" borderId="0" xfId="0" applyFont="1"/>
    <xf numFmtId="0" fontId="4"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2" fillId="0" borderId="0" xfId="0" applyFont="1" applyBorder="1" applyAlignment="1">
      <alignment horizontal="justify" vertical="center" wrapText="1"/>
    </xf>
    <xf numFmtId="0" fontId="0" fillId="0" borderId="0" xfId="0" applyAlignment="1">
      <alignment horizontal="right"/>
    </xf>
    <xf numFmtId="0" fontId="6" fillId="5" borderId="0" xfId="0" applyFont="1" applyFill="1" applyAlignment="1"/>
    <xf numFmtId="9" fontId="0" fillId="0" borderId="0" xfId="0" applyNumberFormat="1"/>
    <xf numFmtId="164" fontId="0" fillId="0" borderId="0" xfId="0" applyNumberFormat="1"/>
    <xf numFmtId="0" fontId="0" fillId="3" borderId="0" xfId="0" applyFill="1" applyAlignment="1">
      <alignment horizontal="right"/>
    </xf>
    <xf numFmtId="0" fontId="0" fillId="0" borderId="0" xfId="0" applyBorder="1"/>
    <xf numFmtId="0" fontId="9" fillId="0" borderId="0" xfId="1"/>
    <xf numFmtId="1" fontId="0" fillId="0" borderId="0" xfId="0" applyNumberFormat="1" applyAlignment="1">
      <alignment horizontal="right"/>
    </xf>
    <xf numFmtId="1" fontId="0" fillId="0" borderId="0" xfId="0" applyNumberFormat="1"/>
    <xf numFmtId="165" fontId="5" fillId="4" borderId="0" xfId="0" applyNumberFormat="1" applyFont="1" applyFill="1" applyAlignment="1">
      <alignment horizontal="center"/>
    </xf>
    <xf numFmtId="165" fontId="0" fillId="0" borderId="0" xfId="0" applyNumberFormat="1"/>
    <xf numFmtId="0" fontId="0" fillId="0" borderId="6" xfId="0" applyFill="1" applyBorder="1"/>
    <xf numFmtId="0" fontId="0" fillId="0" borderId="0" xfId="0" applyAlignment="1">
      <alignment vertical="center"/>
    </xf>
    <xf numFmtId="0" fontId="0" fillId="0" borderId="0" xfId="0" applyBorder="1" applyAlignment="1">
      <alignment wrapText="1"/>
    </xf>
    <xf numFmtId="0" fontId="11" fillId="0" borderId="0" xfId="0" applyFont="1" applyBorder="1" applyAlignment="1">
      <alignment horizontal="justify" vertical="center" wrapText="1"/>
    </xf>
    <xf numFmtId="0" fontId="7" fillId="0" borderId="0" xfId="0" applyFont="1"/>
    <xf numFmtId="0" fontId="7" fillId="0" borderId="0" xfId="0" applyFont="1" applyAlignment="1">
      <alignment horizontal="right"/>
    </xf>
    <xf numFmtId="0" fontId="12" fillId="0" borderId="0" xfId="0" applyFont="1" applyAlignment="1">
      <alignment horizontal="center"/>
    </xf>
    <xf numFmtId="165" fontId="12" fillId="0" borderId="0" xfId="0" applyNumberFormat="1" applyFont="1" applyFill="1" applyAlignment="1">
      <alignment horizontal="center"/>
    </xf>
    <xf numFmtId="0" fontId="0" fillId="0" borderId="8" xfId="0" applyFill="1" applyBorder="1"/>
    <xf numFmtId="165" fontId="4" fillId="0" borderId="0" xfId="0" applyNumberFormat="1" applyFont="1" applyFill="1" applyAlignment="1">
      <alignment horizontal="right"/>
    </xf>
    <xf numFmtId="2" fontId="0" fillId="0" borderId="0" xfId="0" applyNumberFormat="1"/>
    <xf numFmtId="0" fontId="16" fillId="0" borderId="0" xfId="0" applyFont="1"/>
    <xf numFmtId="165" fontId="14" fillId="0" borderId="0" xfId="0" applyNumberFormat="1" applyFont="1" applyFill="1" applyAlignment="1">
      <alignment horizontal="right"/>
    </xf>
    <xf numFmtId="0" fontId="14" fillId="0" borderId="0" xfId="0" applyFont="1" applyFill="1" applyAlignment="1">
      <alignment horizontal="center"/>
    </xf>
    <xf numFmtId="0" fontId="14" fillId="0" borderId="0" xfId="0" applyFont="1" applyFill="1"/>
    <xf numFmtId="0" fontId="17" fillId="0" borderId="0" xfId="0" applyFont="1" applyFill="1"/>
    <xf numFmtId="165" fontId="19" fillId="0" borderId="0" xfId="0" applyNumberFormat="1" applyFont="1" applyFill="1" applyAlignment="1">
      <alignment horizontal="center"/>
    </xf>
    <xf numFmtId="0" fontId="12" fillId="0" borderId="7" xfId="0" applyFont="1" applyBorder="1" applyAlignment="1">
      <alignment horizontal="center"/>
    </xf>
    <xf numFmtId="0" fontId="18" fillId="0" borderId="0" xfId="0" applyFont="1" applyAlignment="1">
      <alignment vertical="center" wrapText="1"/>
    </xf>
    <xf numFmtId="0" fontId="18" fillId="0" borderId="0" xfId="0" applyFont="1" applyAlignment="1">
      <alignment vertical="center"/>
    </xf>
    <xf numFmtId="0" fontId="12" fillId="0" borderId="0" xfId="0" applyFont="1" applyBorder="1" applyAlignment="1">
      <alignment horizontal="center"/>
    </xf>
    <xf numFmtId="0" fontId="20" fillId="0" borderId="0" xfId="0" applyFont="1" applyAlignment="1">
      <alignment horizontal="center"/>
    </xf>
    <xf numFmtId="0" fontId="12" fillId="0" borderId="0" xfId="0" applyFont="1" applyAlignment="1">
      <alignment horizontal="left"/>
    </xf>
    <xf numFmtId="0" fontId="0" fillId="6" borderId="0" xfId="0" applyFont="1" applyFill="1"/>
    <xf numFmtId="167" fontId="0" fillId="0" borderId="0" xfId="0" applyNumberFormat="1" applyAlignment="1">
      <alignment horizontal="right"/>
    </xf>
    <xf numFmtId="0" fontId="21" fillId="0" borderId="8" xfId="0" applyFont="1" applyBorder="1"/>
    <xf numFmtId="0" fontId="22" fillId="0" borderId="0" xfId="0" applyFont="1"/>
    <xf numFmtId="0" fontId="22" fillId="0" borderId="0" xfId="0" applyFont="1" applyAlignment="1">
      <alignment horizontal="center" vertical="center"/>
    </xf>
    <xf numFmtId="0" fontId="4" fillId="7" borderId="6" xfId="0" applyFont="1" applyFill="1" applyBorder="1" applyAlignment="1">
      <alignment horizontal="center" vertical="center"/>
    </xf>
    <xf numFmtId="0" fontId="4" fillId="0" borderId="0" xfId="0" applyFont="1" applyAlignment="1">
      <alignment horizontal="center" vertical="center"/>
    </xf>
    <xf numFmtId="0" fontId="0" fillId="8" borderId="6" xfId="0" applyFill="1" applyBorder="1"/>
    <xf numFmtId="0" fontId="12" fillId="0" borderId="0" xfId="0" applyFont="1" applyFill="1" applyBorder="1" applyAlignment="1">
      <alignment horizontal="center"/>
    </xf>
    <xf numFmtId="0" fontId="1" fillId="10" borderId="10" xfId="0" applyFont="1" applyFill="1" applyBorder="1" applyAlignment="1">
      <alignment horizontal="right" vertical="center" wrapText="1"/>
    </xf>
    <xf numFmtId="0" fontId="1" fillId="10" borderId="12" xfId="0" applyFont="1" applyFill="1" applyBorder="1" applyAlignment="1">
      <alignment horizontal="right" vertical="center" wrapText="1"/>
    </xf>
    <xf numFmtId="0" fontId="1" fillId="0" borderId="10" xfId="0" applyFont="1" applyBorder="1" applyAlignment="1">
      <alignment horizontal="right" vertical="center" wrapText="1"/>
    </xf>
    <xf numFmtId="0" fontId="1" fillId="0" borderId="12" xfId="0" applyFont="1" applyBorder="1" applyAlignment="1">
      <alignment horizontal="right" vertical="center" wrapText="1"/>
    </xf>
    <xf numFmtId="1" fontId="1" fillId="10" borderId="10" xfId="0" applyNumberFormat="1" applyFont="1" applyFill="1" applyBorder="1" applyAlignment="1">
      <alignment horizontal="right" vertical="center" wrapText="1"/>
    </xf>
    <xf numFmtId="1" fontId="1" fillId="10" borderId="12" xfId="0" applyNumberFormat="1" applyFont="1" applyFill="1" applyBorder="1" applyAlignment="1">
      <alignment horizontal="right"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10" borderId="10"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10" borderId="13"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2" borderId="10" xfId="0" applyFont="1" applyFill="1" applyBorder="1" applyAlignment="1">
      <alignment vertical="center" wrapText="1"/>
    </xf>
    <xf numFmtId="0" fontId="1" fillId="2" borderId="10" xfId="0" applyFont="1" applyFill="1" applyBorder="1" applyAlignment="1">
      <alignment horizontal="right" vertical="center" wrapText="1"/>
    </xf>
    <xf numFmtId="0" fontId="1" fillId="2" borderId="12" xfId="0" applyFont="1" applyFill="1" applyBorder="1" applyAlignment="1">
      <alignment horizontal="right" vertical="center" wrapText="1"/>
    </xf>
    <xf numFmtId="0" fontId="3" fillId="10" borderId="4" xfId="0" applyFont="1" applyFill="1" applyBorder="1" applyAlignment="1">
      <alignment vertical="center" wrapText="1"/>
    </xf>
    <xf numFmtId="0" fontId="3" fillId="0" borderId="4" xfId="0" applyFont="1" applyBorder="1" applyAlignment="1">
      <alignment vertical="center" wrapText="1"/>
    </xf>
    <xf numFmtId="0" fontId="1" fillId="10" borderId="4" xfId="0" applyFont="1" applyFill="1" applyBorder="1" applyAlignment="1">
      <alignment vertical="center" wrapText="1"/>
    </xf>
    <xf numFmtId="0" fontId="1" fillId="0" borderId="4" xfId="0" applyFont="1" applyBorder="1" applyAlignment="1">
      <alignment vertical="center" wrapText="1"/>
    </xf>
    <xf numFmtId="0" fontId="1" fillId="0" borderId="14" xfId="0" applyFont="1" applyBorder="1" applyAlignment="1">
      <alignment vertical="center" wrapText="1"/>
    </xf>
    <xf numFmtId="0" fontId="1" fillId="10" borderId="14" xfId="0" applyFont="1" applyFill="1" applyBorder="1" applyAlignment="1">
      <alignment vertical="center" wrapText="1"/>
    </xf>
    <xf numFmtId="0" fontId="3" fillId="2" borderId="4" xfId="0" applyFont="1" applyFill="1" applyBorder="1" applyAlignment="1">
      <alignment vertical="center" wrapText="1"/>
    </xf>
    <xf numFmtId="0" fontId="3" fillId="9" borderId="0" xfId="0" applyFont="1" applyFill="1" applyBorder="1" applyAlignment="1">
      <alignment vertical="center"/>
    </xf>
    <xf numFmtId="0" fontId="24" fillId="9" borderId="11" xfId="0" applyFont="1" applyFill="1" applyBorder="1" applyAlignment="1">
      <alignment horizontal="center" vertical="center" wrapText="1"/>
    </xf>
    <xf numFmtId="0" fontId="24" fillId="9" borderId="16" xfId="0" applyFont="1" applyFill="1" applyBorder="1" applyAlignment="1">
      <alignment horizontal="center" vertical="center" wrapText="1"/>
    </xf>
    <xf numFmtId="0" fontId="23" fillId="0" borderId="0" xfId="0" applyFont="1" applyFill="1" applyAlignment="1">
      <alignment horizontal="center"/>
    </xf>
    <xf numFmtId="165" fontId="23" fillId="0" borderId="0" xfId="0" applyNumberFormat="1" applyFont="1" applyFill="1" applyAlignment="1">
      <alignment horizontal="right"/>
    </xf>
    <xf numFmtId="0" fontId="25" fillId="0" borderId="0" xfId="0" applyFont="1"/>
    <xf numFmtId="165" fontId="26" fillId="4" borderId="0" xfId="0" applyNumberFormat="1" applyFont="1" applyFill="1" applyAlignment="1">
      <alignment horizontal="center"/>
    </xf>
    <xf numFmtId="0" fontId="27" fillId="0" borderId="0" xfId="0" applyFont="1" applyAlignment="1">
      <alignment horizontal="center"/>
    </xf>
    <xf numFmtId="165" fontId="19" fillId="0" borderId="0" xfId="0" applyNumberFormat="1" applyFont="1" applyFill="1" applyAlignment="1">
      <alignment vertical="center" wrapText="1"/>
    </xf>
    <xf numFmtId="165" fontId="19" fillId="0" borderId="0" xfId="0" applyNumberFormat="1" applyFont="1" applyFill="1" applyAlignment="1">
      <alignment vertical="center"/>
    </xf>
    <xf numFmtId="165" fontId="4" fillId="0" borderId="0" xfId="0" applyNumberFormat="1" applyFont="1" applyFill="1" applyAlignment="1">
      <alignment horizontal="left"/>
    </xf>
    <xf numFmtId="0" fontId="0" fillId="0" borderId="0" xfId="0" applyFont="1" applyFill="1" applyAlignment="1">
      <alignment horizontal="center"/>
    </xf>
    <xf numFmtId="0" fontId="0" fillId="0" borderId="0" xfId="0" applyFont="1" applyFill="1" applyAlignment="1"/>
    <xf numFmtId="165" fontId="26" fillId="0" borderId="0" xfId="0" applyNumberFormat="1" applyFont="1" applyFill="1" applyAlignment="1"/>
    <xf numFmtId="165" fontId="28" fillId="8" borderId="0" xfId="0" applyNumberFormat="1" applyFont="1" applyFill="1" applyAlignment="1">
      <alignment horizontal="center"/>
    </xf>
    <xf numFmtId="0" fontId="23" fillId="5" borderId="0" xfId="0" applyFont="1" applyFill="1" applyAlignment="1">
      <alignment horizontal="center"/>
    </xf>
    <xf numFmtId="0" fontId="23" fillId="5" borderId="0" xfId="0" applyFont="1" applyFill="1" applyAlignment="1"/>
    <xf numFmtId="0" fontId="23" fillId="5" borderId="0" xfId="0" applyFont="1" applyFill="1" applyAlignment="1">
      <alignment horizontal="right"/>
    </xf>
    <xf numFmtId="0" fontId="4" fillId="0" borderId="0" xfId="0" applyFont="1" applyFill="1" applyAlignment="1">
      <alignment horizontal="right"/>
    </xf>
    <xf numFmtId="0" fontId="8" fillId="0" borderId="0" xfId="0" applyFont="1"/>
    <xf numFmtId="0" fontId="8" fillId="3" borderId="0" xfId="0" applyFont="1" applyFill="1" applyAlignment="1">
      <alignment horizontal="right"/>
    </xf>
    <xf numFmtId="0" fontId="0" fillId="0" borderId="4" xfId="0" applyBorder="1"/>
    <xf numFmtId="0" fontId="0" fillId="0" borderId="5" xfId="0" applyBorder="1"/>
    <xf numFmtId="0" fontId="0" fillId="0" borderId="10" xfId="0" applyBorder="1" applyAlignment="1">
      <alignment wrapText="1"/>
    </xf>
    <xf numFmtId="0" fontId="0" fillId="0" borderId="11" xfId="0" applyBorder="1" applyAlignment="1">
      <alignment wrapText="1"/>
    </xf>
    <xf numFmtId="0" fontId="0" fillId="0" borderId="18" xfId="0" applyBorder="1" applyAlignment="1">
      <alignment wrapText="1"/>
    </xf>
    <xf numFmtId="1" fontId="8" fillId="0" borderId="0" xfId="0" applyNumberFormat="1" applyFont="1"/>
    <xf numFmtId="0" fontId="1" fillId="11" borderId="4" xfId="0" applyFont="1" applyFill="1" applyBorder="1" applyAlignment="1">
      <alignment vertical="center" wrapText="1"/>
    </xf>
    <xf numFmtId="0" fontId="0" fillId="11" borderId="0" xfId="0" applyFont="1" applyFill="1"/>
    <xf numFmtId="0" fontId="0" fillId="0" borderId="0" xfId="0" applyFill="1"/>
    <xf numFmtId="0" fontId="3" fillId="11" borderId="4" xfId="0" applyFont="1" applyFill="1" applyBorder="1" applyAlignment="1">
      <alignment vertical="center" wrapText="1"/>
    </xf>
    <xf numFmtId="0" fontId="0" fillId="12" borderId="0" xfId="0" applyFill="1"/>
    <xf numFmtId="0" fontId="15" fillId="0" borderId="9" xfId="0" applyFont="1" applyBorder="1" applyAlignment="1">
      <alignment horizontal="center"/>
    </xf>
    <xf numFmtId="0" fontId="13" fillId="0" borderId="0" xfId="0" applyFont="1" applyAlignment="1">
      <alignment horizontal="center"/>
    </xf>
    <xf numFmtId="0" fontId="6" fillId="5" borderId="0" xfId="0" applyFont="1" applyFill="1" applyAlignment="1">
      <alignment horizontal="center"/>
    </xf>
    <xf numFmtId="0" fontId="28" fillId="0" borderId="0" xfId="0" applyFont="1" applyFill="1" applyAlignment="1">
      <alignment horizontal="center"/>
    </xf>
    <xf numFmtId="165" fontId="19" fillId="0" borderId="0" xfId="0" applyNumberFormat="1" applyFont="1" applyFill="1" applyAlignment="1">
      <alignment horizontal="center" vertical="center" wrapText="1"/>
    </xf>
    <xf numFmtId="165" fontId="19" fillId="0" borderId="0" xfId="0" applyNumberFormat="1" applyFont="1" applyFill="1" applyAlignment="1">
      <alignment horizontal="center" vertical="center"/>
    </xf>
    <xf numFmtId="0" fontId="29" fillId="13" borderId="10" xfId="0" applyFont="1" applyFill="1" applyBorder="1" applyAlignment="1">
      <alignment horizontal="right" vertical="center" wrapText="1"/>
    </xf>
    <xf numFmtId="0" fontId="29" fillId="13" borderId="17" xfId="0" applyFont="1" applyFill="1" applyBorder="1" applyAlignment="1">
      <alignment horizontal="right" vertical="center" wrapText="1"/>
    </xf>
    <xf numFmtId="0" fontId="29" fillId="13" borderId="19" xfId="0" applyFont="1" applyFill="1" applyBorder="1" applyAlignment="1">
      <alignment horizontal="right" vertical="center" wrapText="1"/>
    </xf>
    <xf numFmtId="0" fontId="29" fillId="13" borderId="11" xfId="0" applyFont="1" applyFill="1" applyBorder="1" applyAlignment="1">
      <alignment horizontal="right" vertical="center" wrapText="1"/>
    </xf>
  </cellXfs>
  <cellStyles count="2">
    <cellStyle name="Гиперссылка" xfId="1" builtinId="8"/>
    <cellStyle name="Обычный" xfId="0" builtinId="0"/>
  </cellStyles>
  <dxfs count="64">
    <dxf>
      <numFmt numFmtId="165" formatCode="#,##0\ \р\."/>
    </dxf>
    <dxf>
      <alignment horizontal="right" vertical="bottom" textRotation="0" wrapText="0" indent="0" justifyLastLine="0" shrinkToFit="0" readingOrder="0"/>
    </dxf>
    <dxf>
      <font>
        <b/>
        <strike val="0"/>
        <outline val="0"/>
        <shadow val="0"/>
        <u val="none"/>
        <vertAlign val="baseline"/>
        <sz val="11"/>
        <color auto="1"/>
        <name val="Calibri"/>
        <scheme val="minor"/>
      </font>
      <fill>
        <patternFill patternType="solid">
          <fgColor indexed="64"/>
          <bgColor theme="4" tint="0.59996337778862885"/>
        </patternFill>
      </fill>
      <alignment horizontal="right" vertical="bottom" textRotation="0" wrapText="0" indent="0" justifyLastLine="0" shrinkToFit="0" readingOrder="0"/>
    </dxf>
    <dxf>
      <font>
        <b/>
        <strike val="0"/>
        <outline val="0"/>
        <shadow val="0"/>
        <u val="none"/>
        <vertAlign val="baseline"/>
        <sz val="11"/>
        <color auto="1"/>
        <name val="Calibri"/>
        <scheme val="minor"/>
      </font>
      <fill>
        <patternFill patternType="solid">
          <fgColor indexed="64"/>
          <bgColor theme="4" tint="0.59996337778862885"/>
        </patternFill>
      </fill>
      <alignment horizontal="right" vertical="bottom" textRotation="0" wrapText="0" indent="0" justifyLastLine="0" shrinkToFit="0" readingOrder="0"/>
    </dxf>
    <dxf>
      <font>
        <b/>
        <strike val="0"/>
        <outline val="0"/>
        <shadow val="0"/>
        <u val="none"/>
        <vertAlign val="baseline"/>
        <sz val="11"/>
        <color auto="1"/>
        <name val="Calibri"/>
        <scheme val="minor"/>
      </font>
      <fill>
        <patternFill patternType="solid">
          <fgColor indexed="64"/>
          <bgColor theme="4" tint="0.59996337778862885"/>
        </patternFill>
      </fill>
      <alignment horizontal="right" vertical="bottom" textRotation="0" wrapText="0" indent="0" justifyLastLine="0" shrinkToFit="0" readingOrder="0"/>
    </dxf>
    <dxf>
      <numFmt numFmtId="1" formatCode="0"/>
    </dxf>
    <dxf>
      <numFmt numFmtId="1" formatCode="0"/>
    </dxf>
    <dxf>
      <font>
        <sz val="8"/>
        <color rgb="FF000000"/>
        <name val="Arial"/>
        <scheme val="none"/>
      </font>
      <fill>
        <patternFill patternType="solid">
          <fgColor indexed="64"/>
          <bgColor theme="7" tint="0.79998168889431442"/>
        </patternFill>
      </fill>
      <alignment horizontal="right" vertical="center" textRotation="0" wrapText="1" indent="0" justifyLastLine="0" shrinkToFit="0" readingOrder="0"/>
      <border diagonalUp="0" diagonalDown="0">
        <left style="medium">
          <color auto="1"/>
        </left>
        <right/>
        <top/>
        <bottom/>
        <vertical/>
        <horizontal/>
      </border>
    </dxf>
    <dxf>
      <font>
        <sz val="8"/>
        <color rgb="FF000000"/>
        <name val="Arial"/>
        <scheme val="none"/>
      </font>
      <fill>
        <patternFill patternType="solid">
          <fgColor indexed="64"/>
          <bgColor theme="7" tint="0.79998168889431442"/>
        </patternFill>
      </fill>
      <alignment horizontal="right" vertical="center" textRotation="0" wrapText="1" indent="0" justifyLastLine="0" shrinkToFit="0" readingOrder="0"/>
      <border diagonalUp="0" diagonalDown="0">
        <left style="medium">
          <color auto="1"/>
        </left>
        <right/>
        <top/>
        <bottom/>
        <vertical/>
        <horizontal/>
      </border>
    </dxf>
    <dxf>
      <font>
        <sz val="8"/>
        <color rgb="FF000000"/>
        <name val="Arial"/>
        <scheme val="none"/>
      </font>
      <fill>
        <patternFill patternType="solid">
          <fgColor indexed="64"/>
          <bgColor theme="7" tint="0.79998168889431442"/>
        </patternFill>
      </fill>
      <alignment horizontal="right" vertical="center" textRotation="0" wrapText="1" indent="0" justifyLastLine="0" shrinkToFit="0" readingOrder="0"/>
      <border diagonalUp="0" diagonalDown="0">
        <left style="medium">
          <color auto="1"/>
        </left>
        <right/>
        <top/>
        <bottom/>
        <vertical/>
        <horizontal/>
      </border>
    </dxf>
    <dxf>
      <font>
        <sz val="8"/>
        <color rgb="FF000000"/>
        <name val="Arial"/>
        <scheme val="none"/>
      </font>
      <fill>
        <patternFill patternType="solid">
          <fgColor indexed="64"/>
          <bgColor theme="7" tint="0.79998168889431442"/>
        </patternFill>
      </fill>
      <alignment horizontal="right" vertical="center" textRotation="0" wrapText="1" indent="0" justifyLastLine="0" shrinkToFit="0" readingOrder="0"/>
      <border diagonalUp="0" diagonalDown="0">
        <left style="medium">
          <color auto="1"/>
        </left>
        <right/>
        <top/>
        <bottom/>
        <vertical/>
        <horizontal/>
      </border>
    </dxf>
    <dxf>
      <font>
        <sz val="8"/>
        <color rgb="FF000000"/>
        <name val="Arial"/>
        <scheme val="none"/>
      </font>
      <fill>
        <patternFill patternType="solid">
          <fgColor indexed="64"/>
          <bgColor theme="7" tint="0.79998168889431442"/>
        </patternFill>
      </fill>
      <alignment horizontal="right" vertical="center" textRotation="0" wrapText="1" indent="0" justifyLastLine="0" shrinkToFit="0" readingOrder="0"/>
      <border diagonalUp="0" diagonalDown="0">
        <left style="medium">
          <color auto="1"/>
        </left>
        <right/>
        <top/>
        <bottom/>
        <vertical/>
        <horizontal/>
      </border>
    </dxf>
    <dxf>
      <font>
        <sz val="8"/>
        <color rgb="FF000000"/>
        <name val="Arial"/>
        <scheme val="none"/>
      </font>
      <fill>
        <patternFill patternType="solid">
          <fgColor indexed="64"/>
          <bgColor theme="7" tint="0.79998168889431442"/>
        </patternFill>
      </fill>
      <alignment horizontal="right" vertical="center" textRotation="0" wrapText="1" indent="0" justifyLastLine="0" shrinkToFit="0" readingOrder="0"/>
      <border diagonalUp="0" diagonalDown="0">
        <left style="medium">
          <color auto="1"/>
        </left>
        <right/>
        <top/>
        <bottom/>
        <vertical/>
        <horizontal/>
      </border>
    </dxf>
    <dxf>
      <font>
        <sz val="8"/>
        <color rgb="FF000000"/>
        <name val="Arial"/>
        <scheme val="none"/>
      </font>
      <fill>
        <patternFill patternType="solid">
          <fgColor indexed="64"/>
          <bgColor theme="7" tint="0.79998168889431442"/>
        </patternFill>
      </fill>
      <alignment horizontal="right" vertical="center" textRotation="0" wrapText="1" indent="0" justifyLastLine="0" shrinkToFit="0" readingOrder="0"/>
      <border diagonalUp="0" diagonalDown="0">
        <left style="medium">
          <color auto="1"/>
        </left>
        <right/>
        <top/>
        <bottom/>
        <vertical/>
        <horizontal/>
      </border>
    </dxf>
    <dxf>
      <font>
        <sz val="8"/>
        <color rgb="FF000000"/>
        <name val="Arial"/>
        <scheme val="none"/>
      </font>
      <fill>
        <patternFill patternType="solid">
          <fgColor indexed="64"/>
          <bgColor theme="7" tint="0.79998168889431442"/>
        </patternFill>
      </fill>
      <alignment horizontal="right" vertical="center" textRotation="0" wrapText="1" indent="0" justifyLastLine="0" shrinkToFit="0" readingOrder="0"/>
      <border diagonalUp="0" diagonalDown="0">
        <left style="medium">
          <color auto="1"/>
        </left>
        <right/>
        <top/>
        <bottom/>
        <vertical/>
        <horizontal/>
      </border>
    </dxf>
    <dxf>
      <fill>
        <patternFill patternType="solid">
          <fgColor indexed="64"/>
          <bgColor theme="9" tint="0.59999389629810485"/>
        </patternFill>
      </fill>
      <border outline="0">
        <right style="medium">
          <color auto="1"/>
        </right>
      </border>
    </dxf>
    <dxf>
      <font>
        <b val="0"/>
        <i val="0"/>
        <strike val="0"/>
        <condense val="0"/>
        <extend val="0"/>
        <outline val="0"/>
        <shadow val="0"/>
        <u val="none"/>
        <vertAlign val="baseline"/>
        <sz val="8"/>
        <color theme="1"/>
        <name val="Calibri"/>
        <scheme val="minor"/>
      </font>
    </dxf>
    <dxf>
      <font>
        <b/>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justify" vertical="center" textRotation="0" wrapText="1" indent="0" justifyLastLine="0" shrinkToFit="0" readingOrder="0"/>
    </dxf>
    <dxf>
      <alignment horizontal="justify" vertical="center" textRotation="0" wrapText="1" indent="0" justifyLastLine="0" shrinkToFit="0" readingOrder="0"/>
      <border diagonalUp="0" diagonalDown="0">
        <left/>
        <right style="medium">
          <color indexed="64"/>
        </right>
        <top/>
        <bottom style="medium">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0"/>
        <color theme="1"/>
        <name val="Arial"/>
        <scheme val="none"/>
      </font>
      <alignment horizontal="justify"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style="medium">
          <color auto="1"/>
        </right>
        <top style="medium">
          <color auto="1"/>
        </top>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top style="medium">
          <color auto="1"/>
        </top>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top style="medium">
          <color auto="1"/>
        </top>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top style="medium">
          <color auto="1"/>
        </top>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top style="medium">
          <color auto="1"/>
        </top>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top style="medium">
          <color auto="1"/>
        </top>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top style="medium">
          <color auto="1"/>
        </top>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top style="medium">
          <color auto="1"/>
        </top>
        <bottom/>
        <vertical/>
        <horizontal/>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border diagonalUp="0" diagonalDown="0">
        <left/>
        <right/>
        <top style="medium">
          <color auto="1"/>
        </top>
        <bottom/>
        <vertical/>
        <horizontal/>
      </border>
    </dxf>
    <dxf>
      <border outline="0">
        <left style="medium">
          <color auto="1"/>
        </left>
        <top style="medium">
          <color auto="1"/>
        </top>
        <bottom style="medium">
          <color auto="1"/>
        </bottom>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dxf>
    <dxf>
      <font>
        <b/>
        <i val="0"/>
        <strike val="0"/>
        <condense val="0"/>
        <extend val="0"/>
        <outline val="0"/>
        <shadow val="0"/>
        <u val="none"/>
        <vertAlign val="baseline"/>
        <sz val="10"/>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medium">
          <color auto="1"/>
        </left>
        <right style="medium">
          <color auto="1"/>
        </right>
        <top/>
        <bottom/>
      </border>
    </dxf>
    <dxf>
      <fill>
        <patternFill patternType="solid">
          <fgColor indexed="64"/>
          <bgColor theme="9" tint="0.59999389629810485"/>
        </patternFill>
      </fill>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dxf>
    <dxf>
      <numFmt numFmtId="165" formatCode="#,##0\ \р\."/>
    </dxf>
    <dxf>
      <numFmt numFmtId="0" formatCode="General"/>
      <alignment horizontal="right" vertical="bottom" textRotation="0" wrapText="0" indent="0" justifyLastLine="0" shrinkToFit="0" readingOrder="0"/>
    </dxf>
    <dxf>
      <numFmt numFmtId="1" formatCode="0"/>
    </dxf>
    <dxf>
      <numFmt numFmtId="0" formatCode="General"/>
    </dxf>
    <dxf>
      <alignment horizontal="right" vertical="bottom" textRotation="0" wrapText="0" indent="0" justifyLastLine="0" shrinkToFit="0" readingOrder="0"/>
    </dxf>
    <dxf>
      <alignment horizontal="center" vertical="bottom" textRotation="0" wrapText="0" indent="0" justifyLastLine="0" shrinkToFit="0" readingOrder="0"/>
    </dxf>
    <dxf>
      <numFmt numFmtId="165" formatCode="#,##0\ \р\."/>
    </dxf>
    <dxf>
      <numFmt numFmtId="1" formatCode="0"/>
    </dxf>
    <dxf>
      <alignment horizontal="right" vertical="bottom" textRotation="0" wrapText="0" indent="0" justifyLastLine="0" shrinkToFit="0" readingOrder="0"/>
    </dxf>
    <dxf>
      <alignment horizontal="center" vertical="bottom" textRotation="0" wrapText="0" indent="0" justifyLastLine="0" shrinkToFit="0" readingOrder="0"/>
    </dxf>
    <dxf>
      <numFmt numFmtId="165" formatCode="#,##0\ \р\."/>
    </dxf>
    <dxf>
      <numFmt numFmtId="1" formatCode="0"/>
      <alignment horizontal="right" vertical="bottom" textRotation="0" wrapText="0" indent="0" justifyLastLine="0" shrinkToFit="0" readingOrder="0"/>
    </dxf>
    <dxf>
      <font>
        <strike val="0"/>
        <outline val="0"/>
        <shadow val="0"/>
        <u val="none"/>
        <vertAlign val="baseline"/>
        <sz val="11"/>
        <color auto="1"/>
        <name val="Calibri"/>
        <scheme val="minor"/>
      </font>
    </dxf>
    <dxf>
      <numFmt numFmtId="1" formatCode="0"/>
    </dxf>
    <dxf>
      <alignment horizontal="right" vertical="bottom" textRotation="0" wrapText="0" indent="0" justifyLastLine="0" shrinkToFit="0" readingOrder="0"/>
    </dxf>
    <dxf>
      <alignment horizontal="center"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dxf>
    <dxf>
      <alignment horizontal="center" vertical="bottom" textRotation="0" wrapText="0" indent="0" justifyLastLine="0" shrinkToFit="0" readingOrder="0"/>
    </dxf>
    <dxf>
      <alignment horizontal="right" vertical="bottom" textRotation="0" wrapText="0" indent="0" justifyLastLine="0" shrinkToFit="0" readingOrder="0"/>
    </dxf>
    <dxf>
      <alignment horizontal="center" vertical="bottom" textRotation="0" wrapText="0" indent="0" justifyLastLine="0" shrinkToFit="0" readingOrder="0"/>
    </dxf>
    <dxf>
      <font>
        <b/>
        <strike val="0"/>
        <outline val="0"/>
        <shadow val="0"/>
        <u val="none"/>
        <vertAlign val="baseline"/>
        <sz val="11"/>
        <color rgb="FFFF0000"/>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i val="0"/>
      </font>
    </dxf>
    <dxf>
      <font>
        <b/>
        <i val="0"/>
      </font>
    </dxf>
    <dxf>
      <fill>
        <patternFill patternType="none">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s>
  <tableStyles count="4" defaultTableStyle="TableStyleMedium2" defaultPivotStyle="PivotStyleLight16">
    <tableStyle name="Стиль сводной таблицы 2" table="0" count="0"/>
    <tableStyle name="Стиль сводной таблицы КОНФИГУРАТОР" table="0" count="0"/>
    <tableStyle name="Стиль таблицы ТКП" pivot="0" count="3">
      <tableStyleElement type="wholeTable" dxfId="63"/>
      <tableStyleElement type="headerRow" dxfId="62"/>
      <tableStyleElement type="totalRow" dxfId="61"/>
    </tableStyle>
    <tableStyle name="Чистый" table="0" count="0"/>
  </tableStyles>
  <colors>
    <mruColors>
      <color rgb="FF17365D"/>
      <color rgb="FF4F81BD"/>
      <color rgb="FF4472C4"/>
      <color rgb="FF1D4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ables/table1.xml><?xml version="1.0" encoding="utf-8"?>
<table xmlns="http://schemas.openxmlformats.org/spreadsheetml/2006/main" id="5" name="ГлавнаяТаблица" displayName="ГлавнаяТаблица" ref="A1:D3" totalsRowCount="1" headerRowDxfId="60" dataDxfId="59">
  <autoFilter ref="A1:D2">
    <filterColumn colId="0" hiddenButton="1"/>
    <filterColumn colId="1" hiddenButton="1"/>
    <filterColumn colId="2" hiddenButton="1"/>
    <filterColumn colId="3" hiddenButton="1"/>
  </autoFilter>
  <tableColumns count="4">
    <tableColumn id="1" name="Виртуальные мощности" totalsRowLabel="Сумма  " dataDxfId="58" totalsRowDxfId="57"/>
    <tableColumn id="2" name="CPU" totalsRowFunction="sum" dataDxfId="4"/>
    <tableColumn id="3" name="RAM" totalsRowFunction="sum" dataDxfId="3"/>
    <tableColumn id="4" name="HDD" totalsRowFunction="sum" dataDxfId="2"/>
  </tableColumns>
  <tableStyleInfo name="TableStyleMedium9" showFirstColumn="0" showLastColumn="0" showRowStripes="1" showColumnStripes="0"/>
</table>
</file>

<file path=xl/tables/table2.xml><?xml version="1.0" encoding="utf-8"?>
<table xmlns="http://schemas.openxmlformats.org/spreadsheetml/2006/main" id="31" name="ТаблицаУслуги" displayName="ТаблицаУслуги" ref="A28:D31" totalsRowCount="1" headerRowDxfId="56">
  <autoFilter ref="A28:D30">
    <filterColumn colId="0" hiddenButton="1"/>
    <filterColumn colId="1" hiddenButton="1"/>
    <filterColumn colId="2" hiddenButton="1"/>
    <filterColumn colId="3" hiddenButton="1"/>
  </autoFilter>
  <tableColumns count="4">
    <tableColumn id="1" name="Услуги" totalsRowLabel="Итого в месяц  " totalsRowDxfId="1"/>
    <tableColumn id="2" name="Цена" dataDxfId="55">
      <calculatedColumnFormula>VLOOKUP(INDIRECT("rc[-1]",FALSE),Services[#Data],2,0)</calculatedColumnFormula>
    </tableColumn>
    <tableColumn id="3" name="Кол-во"/>
    <tableColumn id="4" name="Сумма" totalsRowFunction="sum" dataDxfId="54" totalsRowDxfId="0">
      <calculatedColumnFormula>ТаблицаУслуги[[#This Row],[Цена]]*ТаблицаУслуги[[#This Row],[Кол-во]]</calculatedColumnFormula>
    </tableColumn>
  </tableColumns>
  <tableStyleInfo name="TableStyleMedium9" showFirstColumn="0" showLastColumn="0" showRowStripes="1" showColumnStripes="0"/>
</table>
</file>

<file path=xl/tables/table3.xml><?xml version="1.0" encoding="utf-8"?>
<table xmlns="http://schemas.openxmlformats.org/spreadsheetml/2006/main" id="32" name="ТаблицаЛицензии" displayName="ТаблицаЛицензии" ref="A23:D26" totalsRowCount="1" headerRowDxfId="53">
  <autoFilter ref="A23:D25">
    <filterColumn colId="0" hiddenButton="1"/>
    <filterColumn colId="1" hiddenButton="1"/>
    <filterColumn colId="2" hiddenButton="1"/>
    <filterColumn colId="3" hiddenButton="1"/>
  </autoFilter>
  <tableColumns count="4">
    <tableColumn id="1" name="Лицензии" totalsRowLabel="Итого в месяц  " totalsRowDxfId="52"/>
    <tableColumn id="2" name="Цена" dataDxfId="51">
      <calculatedColumnFormula>VLOOKUP(INDIRECT("rc[-1]",FALSE),Лицензии[#Data],3,0)</calculatedColumnFormula>
    </tableColumn>
    <tableColumn id="3" name="Кол-во" dataDxfId="50"/>
    <tableColumn id="4" name="Сумма" totalsRowFunction="sum" dataDxfId="49" totalsRowDxfId="48">
      <calculatedColumnFormula>ТаблицаЛицензии[[#This Row],[Цена]]*ТаблицаЛицензии[[#This Row],[Кол-во]]</calculatedColumnFormula>
    </tableColumn>
  </tableColumns>
  <tableStyleInfo name="TableStyleMedium9" showFirstColumn="0" showLastColumn="0" showRowStripes="1" showColumnStripes="0"/>
</table>
</file>

<file path=xl/tables/table4.xml><?xml version="1.0" encoding="utf-8"?>
<table xmlns="http://schemas.openxmlformats.org/spreadsheetml/2006/main" id="35" name="ТаблицаСеть" displayName="ТаблицаСеть" ref="A13:D21" totalsRowCount="1" headerRowDxfId="47">
  <autoFilter ref="A13:D20">
    <filterColumn colId="0" hiddenButton="1"/>
    <filterColumn colId="1" hiddenButton="1"/>
    <filterColumn colId="2" hiddenButton="1"/>
    <filterColumn colId="3" hiddenButton="1"/>
  </autoFilter>
  <tableColumns count="4">
    <tableColumn id="1" name="Дополнительные опции" totalsRowLabel="Итого в месяц  " totalsRowDxfId="46"/>
    <tableColumn id="2" name="Цена" dataDxfId="45">
      <calculatedColumnFormula>IF(#REF!="WIT",#REF!,INDEX(Тарифы_таблица,MATCH(INDIRECT("rc[-1]",FALSE),Тарифы_Параметры,0),TarifNColumn))</calculatedColumnFormula>
    </tableColumn>
    <tableColumn id="3" name="Кол-во" dataDxfId="6"/>
    <tableColumn id="4" name="Сумма" totalsRowFunction="sum" dataDxfId="5" totalsRowDxfId="44">
      <calculatedColumnFormula>IFERROR(ТаблицаСеть[[#This Row],[Цена]]*ТаблицаСеть[[#This Row],[Кол-во]],0)</calculatedColumnFormula>
    </tableColumn>
  </tableColumns>
  <tableStyleInfo name="TableStyleMedium9" showFirstColumn="0" showLastColumn="0" showRowStripes="1" showColumnStripes="0"/>
</table>
</file>

<file path=xl/tables/table5.xml><?xml version="1.0" encoding="utf-8"?>
<table xmlns="http://schemas.openxmlformats.org/spreadsheetml/2006/main" id="38" name="ТаблицаСХД" displayName="ТаблицаСХД" ref="A7:D11" totalsRowCount="1" headerRowDxfId="43">
  <autoFilter ref="A7:D10">
    <filterColumn colId="0" hiddenButton="1"/>
    <filterColumn colId="1" hiddenButton="1"/>
    <filterColumn colId="2" hiddenButton="1"/>
    <filterColumn colId="3" hiddenButton="1"/>
  </autoFilter>
  <tableColumns count="4">
    <tableColumn id="1" name="Тип системы хранения данных" totalsRowLabel="Итого в месяц  " totalsRowDxfId="42"/>
    <tableColumn id="2" name="Цена" dataDxfId="41">
      <calculatedColumnFormula>IFERROR(INDEX(Тарифы_таблица,MATCH(ТаблицаСХД[[#This Row],[Тип системы хранения данных]],Тарифы_Параметры,0),MATCH(Тариф,Тарифы_НазванияТарифов,0)+1),"-")</calculatedColumnFormula>
    </tableColumn>
    <tableColumn id="3" name="Кол-во" dataDxfId="40"/>
    <tableColumn id="4" name="Сумма" totalsRowFunction="sum" dataDxfId="39" totalsRowDxfId="38">
      <calculatedColumnFormula>IFERROR(ТаблицаСХД[[#This Row],[Цена]]*ТаблицаСХД[[#This Row],[Кол-во]],0)</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 name="Таблица2" displayName="Таблица2" ref="A35:I39" totalsRowShown="0" headerRowDxfId="37" dataDxfId="36">
  <autoFilter ref="A35:I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name" dataDxfId="15"/>
    <tableColumn id="2" name="WIT1" dataDxfId="14"/>
    <tableColumn id="3" name="WIT2" dataDxfId="13"/>
    <tableColumn id="4" name="WIT4" dataDxfId="12"/>
    <tableColumn id="5" name="WIT8" dataDxfId="11"/>
    <tableColumn id="6" name="WIT16" dataDxfId="10"/>
    <tableColumn id="7" name="WIT32" dataDxfId="9"/>
    <tableColumn id="8" name="WIT64" dataDxfId="8"/>
    <tableColumn id="9" name="WIT128" dataDxfId="7"/>
  </tableColumns>
  <tableStyleInfo name="TableStyleLight15" showFirstColumn="0" showLastColumn="0" showRowStripes="1" showColumnStripes="0"/>
</table>
</file>

<file path=xl/tables/table7.xml><?xml version="1.0" encoding="utf-8"?>
<table xmlns="http://schemas.openxmlformats.org/spreadsheetml/2006/main" id="4" name="WIT" displayName="WIT" ref="A1:I33" totalsRowShown="0" headerRowDxfId="35" dataDxfId="34" tableBorderDxfId="33">
  <autoFilter ref="A1:I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Характеристика" dataDxfId="32"/>
    <tableColumn id="2" name="WIT1" dataDxfId="31"/>
    <tableColumn id="3" name="WIT2" dataDxfId="30"/>
    <tableColumn id="4" name="WIT4" dataDxfId="29"/>
    <tableColumn id="5" name="WIT8" dataDxfId="28"/>
    <tableColumn id="6" name="WIT16" dataDxfId="27"/>
    <tableColumn id="7" name="WIT32" dataDxfId="26"/>
    <tableColumn id="8" name="WIT64" dataDxfId="25"/>
    <tableColumn id="9" name="WIT128" dataDxfId="24"/>
  </tableColumns>
  <tableStyleInfo name="TableStyleMedium6" showFirstColumn="0" showLastColumn="0" showRowStripes="1" showColumnStripes="0"/>
</table>
</file>

<file path=xl/tables/table8.xml><?xml version="1.0" encoding="utf-8"?>
<table xmlns="http://schemas.openxmlformats.org/spreadsheetml/2006/main" id="1" name="Лицензии" displayName="Лицензии" ref="A1:C15" totalsRowShown="0" headerRowDxfId="23" headerRowBorderDxfId="22" tableBorderDxfId="21">
  <autoFilter ref="A1:C15"/>
  <tableColumns count="3">
    <tableColumn id="1" name="Наименование" dataDxfId="20"/>
    <tableColumn id="2" name="Тип лицензии" dataDxfId="19"/>
    <tableColumn id="3" name="Стоимость, руб/мес." dataDxfId="18"/>
  </tableColumns>
  <tableStyleInfo name="TableStyleMedium2" showFirstColumn="0" showLastColumn="0" showRowStripes="1" showColumnStripes="0"/>
</table>
</file>

<file path=xl/tables/table9.xml><?xml version="1.0" encoding="utf-8"?>
<table xmlns="http://schemas.openxmlformats.org/spreadsheetml/2006/main" id="20" name="Services" displayName="Services" ref="A1:B12" totalsRowShown="0">
  <autoFilter ref="A1:B12"/>
  <tableColumns count="2">
    <tableColumn id="1" name="name"/>
    <tableColumn id="2" name="price"/>
  </tableColumns>
  <tableStyleInfo name="TableStyleLight1" showFirstColumn="0" showLastColumn="0" showRowStripes="1" showColumnStripes="0"/>
</table>
</file>

<file path=xl/tables/table10.xml><?xml version="1.0" encoding="utf-8"?>
<table xmlns="http://schemas.openxmlformats.org/spreadsheetml/2006/main" id="3" name="Тип_Тарифа" displayName="Тип_Тарифа" ref="A32:B38" totalsRowShown="0">
  <autoFilter ref="A32:B38"/>
  <tableColumns count="2">
    <tableColumn id="1" name="Тип тарифа" dataDxfId="17"/>
    <tableColumn id="2" name="Описание тарифа" dataDxfId="16"/>
  </tableColumns>
  <tableStyleInfo name="TableStyleMedium6"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9.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4F81BD"/>
    <outlinePr summaryBelow="0" summaryRight="0"/>
  </sheetPr>
  <dimension ref="A1:XEW35"/>
  <sheetViews>
    <sheetView tabSelected="1" zoomScaleNormal="100" zoomScalePageLayoutView="115" workbookViewId="0">
      <selection activeCell="A29" sqref="A29"/>
    </sheetView>
  </sheetViews>
  <sheetFormatPr defaultColWidth="8.85546875" defaultRowHeight="15" x14ac:dyDescent="0.25"/>
  <cols>
    <col min="1" max="1" width="67.42578125" customWidth="1"/>
    <col min="2" max="3" width="11.42578125" customWidth="1"/>
    <col min="4" max="4" width="12.42578125" customWidth="1"/>
    <col min="7" max="7" width="19.28515625" customWidth="1"/>
    <col min="10" max="10" width="27" customWidth="1"/>
    <col min="11" max="11" width="6.7109375" customWidth="1"/>
  </cols>
  <sheetData>
    <row r="1" spans="1:18" ht="18.75" x14ac:dyDescent="0.3">
      <c r="A1" s="5" t="s">
        <v>60</v>
      </c>
      <c r="B1" s="5" t="s">
        <v>25</v>
      </c>
      <c r="C1" s="5" t="s">
        <v>26</v>
      </c>
      <c r="D1" s="5" t="s">
        <v>27</v>
      </c>
      <c r="F1" s="114"/>
      <c r="G1" s="114"/>
      <c r="H1" s="114"/>
      <c r="I1" s="30"/>
      <c r="J1" s="90"/>
      <c r="K1" s="91"/>
    </row>
    <row r="2" spans="1:18" x14ac:dyDescent="0.25">
      <c r="A2" s="5" t="s">
        <v>430</v>
      </c>
      <c r="B2" s="99">
        <v>8</v>
      </c>
      <c r="C2" s="99">
        <v>15</v>
      </c>
      <c r="D2" s="99">
        <v>100</v>
      </c>
      <c r="F2" s="97" t="s">
        <v>423</v>
      </c>
      <c r="G2" s="93" t="s">
        <v>408</v>
      </c>
      <c r="H2" s="92"/>
      <c r="I2" s="89"/>
    </row>
    <row r="3" spans="1:18" x14ac:dyDescent="0.25">
      <c r="A3" s="8" t="s">
        <v>41</v>
      </c>
      <c r="B3">
        <f>SUBTOTAL(109,ГлавнаяТаблица[CPU])</f>
        <v>8</v>
      </c>
      <c r="C3">
        <f>SUBTOTAL(109,ГлавнаяТаблица[RAM])</f>
        <v>15</v>
      </c>
      <c r="D3">
        <f>SUBTOTAL(109,ГлавнаяТаблица[HDD])</f>
        <v>100</v>
      </c>
      <c r="F3" s="96" t="s">
        <v>424</v>
      </c>
      <c r="G3" s="94" t="str">
        <f ca="1">best_tarif</f>
        <v>WIT8</v>
      </c>
      <c r="H3" s="95"/>
    </row>
    <row r="4" spans="1:18" x14ac:dyDescent="0.25">
      <c r="A4" s="113" t="str">
        <f ca="1">CONCATENATE("Тарифный план  ",Тариф,add_str)</f>
        <v>Тарифный план  WIT8, дополнительно 4 CPU, 7 GB RAM</v>
      </c>
      <c r="B4" s="113"/>
      <c r="C4" s="113"/>
      <c r="D4" s="113"/>
      <c r="F4" s="9"/>
      <c r="G4" s="17">
        <f ca="1">best_tarif_price</f>
        <v>9575</v>
      </c>
      <c r="H4" s="9"/>
    </row>
    <row r="5" spans="1:18" ht="15.75" thickBot="1" x14ac:dyDescent="0.3">
      <c r="A5" s="3"/>
      <c r="B5" s="5"/>
      <c r="C5" s="5"/>
      <c r="D5" s="4"/>
      <c r="F5" s="113"/>
      <c r="G5" s="113"/>
      <c r="H5" s="113"/>
    </row>
    <row r="6" spans="1:18" x14ac:dyDescent="0.25">
      <c r="A6" s="111" t="s">
        <v>88</v>
      </c>
      <c r="B6" s="111"/>
      <c r="C6" s="111"/>
      <c r="D6" s="111"/>
      <c r="F6" s="113" t="s">
        <v>13</v>
      </c>
      <c r="G6" s="113" t="s">
        <v>29</v>
      </c>
      <c r="H6" s="113"/>
    </row>
    <row r="7" spans="1:18" x14ac:dyDescent="0.25">
      <c r="A7" s="5" t="s">
        <v>35</v>
      </c>
      <c r="B7" s="5" t="s">
        <v>30</v>
      </c>
      <c r="C7" s="5" t="s">
        <v>31</v>
      </c>
      <c r="D7" s="5" t="s">
        <v>32</v>
      </c>
      <c r="E7" s="5"/>
      <c r="F7" s="9"/>
      <c r="G7" s="17">
        <f ca="1">best_price-best_tarif_price+ТаблицаСХД[[#Totals],[Сумма]]+ТаблицаСеть[[#Totals],[Сумма]]+ТаблицаЛицензии[[#Totals],[Сумма]]+ТаблицаУслуги[[#Totals],[Сумма]]</f>
        <v>7436</v>
      </c>
      <c r="H7" s="9"/>
    </row>
    <row r="8" spans="1:18" x14ac:dyDescent="0.25">
      <c r="A8" t="s">
        <v>66</v>
      </c>
      <c r="B8" s="8">
        <f ca="1">IFERROR(INDEX(Тарифы_таблица,MATCH(ТаблицаСХД[[#This Row],[Тип системы хранения данных]],Тарифы_Параметры,0),MATCH(Тариф,Тарифы_НазванияТарифов,0)+1),"-")</f>
        <v>11.2</v>
      </c>
      <c r="C8" s="8">
        <v>0</v>
      </c>
      <c r="D8" s="8">
        <f ca="1">IFERROR(ТаблицаСХД[[#This Row],[Цена]]*ТаблицаСХД[[#This Row],[Кол-во]],0)</f>
        <v>0</v>
      </c>
      <c r="F8" s="113"/>
      <c r="G8" s="113"/>
      <c r="H8" s="113"/>
    </row>
    <row r="9" spans="1:18" x14ac:dyDescent="0.25">
      <c r="A9" t="s">
        <v>64</v>
      </c>
      <c r="B9" s="8">
        <f ca="1">IFERROR(INDEX(Тарифы_таблица,MATCH(ТаблицаСХД[[#This Row],[Тип системы хранения данных]],Тарифы_Параметры,0),MATCH(Тариф,Тарифы_НазванияТарифов,0)+1),"-")</f>
        <v>21</v>
      </c>
      <c r="C9" s="99">
        <v>0</v>
      </c>
      <c r="D9" s="8">
        <f ca="1">IFERROR(ТаблицаСХД[[#This Row],[Цена]]*ТаблицаСХД[[#This Row],[Кол-во]],0)</f>
        <v>0</v>
      </c>
      <c r="F9" s="113" t="s">
        <v>28</v>
      </c>
      <c r="G9" s="113"/>
      <c r="H9" s="113"/>
    </row>
    <row r="10" spans="1:18" x14ac:dyDescent="0.25">
      <c r="A10" t="s">
        <v>68</v>
      </c>
      <c r="B10" s="12">
        <f ca="1">IFERROR(INDEX(Тарифы_таблица,MATCH(ТаблицаСХД[[#This Row],[Тип системы хранения данных]],Тарифы_Параметры,0),MATCH(Тариф,Тарифы_НазванияТарифов,0)+1),"-")</f>
        <v>4.5</v>
      </c>
      <c r="C10" s="99">
        <v>0</v>
      </c>
      <c r="D10" s="8">
        <f ca="1">IFERROR(ТаблицаСХД[[#This Row],[Цена]]*ТаблицаСХД[[#This Row],[Кол-во]],0)</f>
        <v>0</v>
      </c>
      <c r="F10" s="9"/>
      <c r="G10" s="85">
        <f ca="1">best_price+ТаблицаСХД[[#Totals],[Сумма]]+ТаблицаСеть[[#Totals],[Сумма]]+ТаблицаЛицензии[[#Totals],[Сумма]]+ТаблицаУслуги[[#Totals],[Сумма]]</f>
        <v>17011</v>
      </c>
      <c r="H10" s="9"/>
    </row>
    <row r="11" spans="1:18" x14ac:dyDescent="0.25">
      <c r="A11" s="8" t="s">
        <v>46</v>
      </c>
      <c r="D11" s="18">
        <f ca="1">SUBTOTAL(109,ТаблицаСХД[Сумма])</f>
        <v>0</v>
      </c>
      <c r="F11" s="113"/>
      <c r="G11" s="113"/>
      <c r="H11" s="113"/>
    </row>
    <row r="12" spans="1:18" x14ac:dyDescent="0.25">
      <c r="A12" t="s">
        <v>44</v>
      </c>
      <c r="B12" s="5"/>
      <c r="C12" s="5"/>
      <c r="D12" s="5"/>
    </row>
    <row r="13" spans="1:18" x14ac:dyDescent="0.25">
      <c r="A13" s="5" t="s">
        <v>110</v>
      </c>
      <c r="B13" s="5" t="s">
        <v>30</v>
      </c>
      <c r="C13" s="5" t="s">
        <v>31</v>
      </c>
      <c r="D13" s="5" t="s">
        <v>32</v>
      </c>
      <c r="F13" s="32" t="str">
        <f ca="1">CONCATENATE(Тариф,"+")</f>
        <v>WIT8+</v>
      </c>
      <c r="G13" s="31">
        <f ca="1">ИТОГО-ТаблицаЛицензии[[#Totals],[Сумма]]-ТаблицаУслуги[[#Totals],[Сумма]]</f>
        <v>17011</v>
      </c>
      <c r="H13" s="33" t="s">
        <v>87</v>
      </c>
      <c r="I13" s="34"/>
      <c r="J13" s="34"/>
      <c r="K13" s="25"/>
      <c r="L13" s="25"/>
      <c r="M13" s="25"/>
      <c r="N13" s="25"/>
      <c r="O13" s="25"/>
      <c r="P13" s="25"/>
      <c r="Q13" s="112"/>
      <c r="R13" s="112"/>
    </row>
    <row r="14" spans="1:18" x14ac:dyDescent="0.25">
      <c r="A14" t="s">
        <v>17</v>
      </c>
      <c r="B14" s="15">
        <f ca="1">IFERROR(INDEX(Тарифы_таблица,MATCH(ТаблицаСеть[[#This Row],[Дополнительные опции]],Тарифы_Параметры,0),MATCH(Тариф,Тарифы_НазванияТарифов,0)+1),"-")</f>
        <v>465</v>
      </c>
      <c r="C14" s="16">
        <v>0</v>
      </c>
      <c r="D14" s="16">
        <f ca="1">IFERROR(ТаблицаСеть[[#This Row],[Цена]]*ТаблицаСеть[[#This Row],[Кол-во]],0)</f>
        <v>0</v>
      </c>
      <c r="G14" s="28">
        <f ca="1">(ИТОГО-ТаблицаЛицензии[[#Totals],[Сумма]]-ТаблицаУслуги[[#Totals],[Сумма]])*H14</f>
        <v>4592.97</v>
      </c>
      <c r="H14" s="10">
        <v>0.27</v>
      </c>
      <c r="I14" t="s">
        <v>81</v>
      </c>
      <c r="K14" s="23"/>
      <c r="L14" s="24"/>
      <c r="M14" s="23"/>
      <c r="N14" s="23"/>
      <c r="O14" s="23"/>
      <c r="P14" s="23"/>
      <c r="Q14" s="26"/>
      <c r="R14" s="26"/>
    </row>
    <row r="15" spans="1:18" x14ac:dyDescent="0.25">
      <c r="A15" t="s">
        <v>16</v>
      </c>
      <c r="B15" s="15">
        <f ca="1">IFERROR(INDEX(Тарифы_таблица,MATCH(ТаблицаСеть[[#This Row],[Дополнительные опции]],Тарифы_Параметры,0),MATCH(Тариф,Тарифы_НазванияТарифов,0)+1),"-")</f>
        <v>0</v>
      </c>
      <c r="C15" s="16">
        <v>0</v>
      </c>
      <c r="D15" s="16">
        <f ca="1">IFERROR(ТаблицаСеть[[#This Row],[Цена]]*ТаблицаСеть[[#This Row],[Кол-во]],0)</f>
        <v>0</v>
      </c>
      <c r="G15" s="28">
        <f ca="1">ТаблицаУслуги[[#Totals],[Сумма]]*H15</f>
        <v>0</v>
      </c>
      <c r="H15" s="10">
        <v>0.2</v>
      </c>
      <c r="I15" t="s">
        <v>82</v>
      </c>
      <c r="K15" s="23"/>
      <c r="L15" s="24"/>
      <c r="M15" s="23"/>
      <c r="N15" s="23"/>
      <c r="O15" s="23"/>
      <c r="P15" s="23"/>
      <c r="Q15" s="26"/>
      <c r="R15" s="26"/>
    </row>
    <row r="16" spans="1:18" x14ac:dyDescent="0.25">
      <c r="A16" t="s">
        <v>105</v>
      </c>
      <c r="B16" s="15">
        <f ca="1">IFERROR(INDEX(Тарифы_таблица,MATCH(ТаблицаСеть[[#This Row],[Дополнительные опции]],Тарифы_Параметры,0),MATCH(Тариф,Тарифы_НазванияТарифов,0)+1),"-")</f>
        <v>1700</v>
      </c>
      <c r="C16" s="16">
        <v>0</v>
      </c>
      <c r="D16" s="16">
        <f ca="1">IFERROR(ТаблицаСеть[[#This Row],[Цена]]*ТаблицаСеть[[#This Row],[Кол-во]],0)</f>
        <v>0</v>
      </c>
      <c r="E16" s="5"/>
      <c r="G16" s="28">
        <f ca="1">ТаблицаЛицензии[[#Totals],[Сумма]]*H16</f>
        <v>0</v>
      </c>
      <c r="H16" s="10">
        <v>0.05</v>
      </c>
      <c r="I16" t="s">
        <v>83</v>
      </c>
      <c r="K16" s="23"/>
      <c r="L16" s="24"/>
      <c r="M16" s="23"/>
      <c r="N16" s="23"/>
      <c r="O16" s="23"/>
      <c r="P16" s="23"/>
      <c r="Q16" s="26"/>
      <c r="R16" s="26"/>
    </row>
    <row r="17" spans="1:1024 1026:5119 5121:6144 6146:10239 10241:11264 11266:15359 15361:16377" x14ac:dyDescent="0.25">
      <c r="A17" t="s">
        <v>89</v>
      </c>
      <c r="B17" s="15">
        <f ca="1">IFERROR(INDEX(Тарифы_таблица,MATCH(ТаблицаСеть[[#This Row],[Дополнительные опции]],Тарифы_Параметры,0),MATCH(Тариф,Тарифы_НазванияТарифов,0)+1),"-")</f>
        <v>1115</v>
      </c>
      <c r="C17" s="16">
        <v>0</v>
      </c>
      <c r="D17" s="16">
        <f ca="1">IFERROR(ТаблицаСеть[[#This Row],[Цена]]*ТаблицаСеть[[#This Row],[Кол-во]],0)</f>
        <v>0</v>
      </c>
      <c r="E17" s="6"/>
      <c r="G17" s="17">
        <f ca="1">ИТОГО-G14-G15-G16</f>
        <v>12418.029999999999</v>
      </c>
      <c r="H17" t="s">
        <v>84</v>
      </c>
      <c r="K17" s="23"/>
      <c r="L17" s="24"/>
      <c r="M17" s="23"/>
      <c r="N17" s="23"/>
      <c r="O17" s="23"/>
      <c r="P17" s="23"/>
      <c r="Q17" s="26"/>
      <c r="R17" s="26"/>
      <c r="S17" s="6"/>
      <c r="U17" s="5"/>
      <c r="V17" s="5"/>
      <c r="W17" s="5"/>
      <c r="X17" s="6"/>
      <c r="Z17" s="5"/>
      <c r="AA17" s="5"/>
      <c r="AB17" s="5"/>
      <c r="AC17" s="6"/>
      <c r="AE17" s="5"/>
      <c r="AF17" s="5"/>
      <c r="AG17" s="5"/>
      <c r="AH17" s="6"/>
      <c r="AJ17" s="5"/>
      <c r="AK17" s="5"/>
      <c r="AL17" s="5"/>
      <c r="AM17" s="6"/>
      <c r="AO17" s="5"/>
      <c r="AP17" s="5"/>
      <c r="AQ17" s="5"/>
      <c r="AR17" s="6"/>
      <c r="AT17" s="5"/>
      <c r="AU17" s="5"/>
      <c r="AV17" s="5"/>
      <c r="AW17" s="6"/>
      <c r="AY17" s="5"/>
      <c r="AZ17" s="5"/>
      <c r="BA17" s="5"/>
      <c r="BB17" s="6"/>
      <c r="BD17" s="5"/>
      <c r="BE17" s="5"/>
      <c r="BF17" s="5"/>
      <c r="BG17" s="6"/>
      <c r="BI17" s="5"/>
      <c r="BJ17" s="5"/>
      <c r="BK17" s="5"/>
      <c r="BL17" s="6"/>
      <c r="BN17" s="5"/>
      <c r="BO17" s="5"/>
      <c r="BP17" s="5"/>
      <c r="BQ17" s="6"/>
      <c r="BS17" s="5"/>
      <c r="BT17" s="5"/>
      <c r="BU17" s="5"/>
      <c r="BV17" s="6"/>
      <c r="BX17" s="5"/>
      <c r="BY17" s="5"/>
      <c r="BZ17" s="5"/>
      <c r="CA17" s="6"/>
      <c r="CC17" s="5"/>
      <c r="CD17" s="5"/>
      <c r="CE17" s="5"/>
      <c r="CF17" s="6"/>
      <c r="CH17" s="5"/>
      <c r="CI17" s="5"/>
      <c r="CJ17" s="5"/>
      <c r="CK17" s="6"/>
      <c r="CM17" s="5"/>
      <c r="CN17" s="5"/>
      <c r="CO17" s="5"/>
      <c r="CP17" s="6"/>
      <c r="CR17" s="5"/>
      <c r="CS17" s="5"/>
      <c r="CT17" s="5"/>
      <c r="CU17" s="6"/>
      <c r="CW17" s="5"/>
      <c r="CX17" s="5"/>
      <c r="CY17" s="5"/>
      <c r="CZ17" s="6"/>
      <c r="DB17" s="5"/>
      <c r="DC17" s="5"/>
      <c r="DD17" s="5"/>
      <c r="DE17" s="6"/>
      <c r="DG17" s="5"/>
      <c r="DH17" s="5"/>
      <c r="DI17" s="5"/>
      <c r="DJ17" s="6"/>
      <c r="DL17" s="5"/>
      <c r="DM17" s="5"/>
      <c r="DN17" s="5"/>
      <c r="DO17" s="6"/>
      <c r="DQ17" s="5"/>
      <c r="DR17" s="5"/>
      <c r="DS17" s="5"/>
      <c r="DT17" s="6"/>
      <c r="DV17" s="5"/>
      <c r="DW17" s="5"/>
      <c r="DX17" s="5"/>
      <c r="DY17" s="6"/>
      <c r="EA17" s="5"/>
      <c r="EB17" s="5"/>
      <c r="EC17" s="5"/>
      <c r="ED17" s="6"/>
      <c r="EF17" s="5"/>
      <c r="EG17" s="5"/>
      <c r="EH17" s="5"/>
      <c r="EI17" s="6"/>
      <c r="EK17" s="5"/>
      <c r="EL17" s="5"/>
      <c r="EM17" s="5"/>
      <c r="EN17" s="6"/>
      <c r="EP17" s="5"/>
      <c r="EQ17" s="5"/>
      <c r="ER17" s="5"/>
      <c r="ES17" s="6"/>
      <c r="EU17" s="5"/>
      <c r="EV17" s="5"/>
      <c r="EW17" s="5"/>
      <c r="EX17" s="6"/>
      <c r="EZ17" s="5"/>
      <c r="FA17" s="5"/>
      <c r="FB17" s="5"/>
      <c r="FC17" s="6"/>
      <c r="FE17" s="5"/>
      <c r="FF17" s="5"/>
      <c r="FG17" s="5"/>
      <c r="FH17" s="6"/>
      <c r="FJ17" s="5"/>
      <c r="FK17" s="5"/>
      <c r="FL17" s="5"/>
      <c r="FM17" s="6"/>
      <c r="FO17" s="5"/>
      <c r="FP17" s="5"/>
      <c r="FQ17" s="5"/>
      <c r="FR17" s="6"/>
      <c r="FT17" s="5"/>
      <c r="FU17" s="5"/>
      <c r="FV17" s="5"/>
      <c r="FW17" s="6"/>
      <c r="FY17" s="5"/>
      <c r="FZ17" s="5"/>
      <c r="GA17" s="5"/>
      <c r="GB17" s="6"/>
      <c r="GD17" s="5"/>
      <c r="GE17" s="5"/>
      <c r="GF17" s="5"/>
      <c r="GG17" s="6"/>
      <c r="GI17" s="5"/>
      <c r="GJ17" s="5"/>
      <c r="GK17" s="5"/>
      <c r="GL17" s="6"/>
      <c r="GN17" s="5"/>
      <c r="GO17" s="5"/>
      <c r="GP17" s="5"/>
      <c r="GQ17" s="6"/>
      <c r="GS17" s="5"/>
      <c r="GT17" s="5"/>
      <c r="GU17" s="5"/>
      <c r="GV17" s="6"/>
      <c r="GX17" s="5"/>
      <c r="GY17" s="5"/>
      <c r="GZ17" s="5"/>
      <c r="HA17" s="6"/>
      <c r="HC17" s="5"/>
      <c r="HD17" s="5"/>
      <c r="HE17" s="5"/>
      <c r="HF17" s="6"/>
      <c r="HH17" s="5"/>
      <c r="HI17" s="5"/>
      <c r="HJ17" s="5"/>
      <c r="HK17" s="6"/>
      <c r="HM17" s="5"/>
      <c r="HN17" s="5"/>
      <c r="HO17" s="5"/>
      <c r="HP17" s="6"/>
      <c r="HR17" s="5"/>
      <c r="HS17" s="5"/>
      <c r="HT17" s="5"/>
      <c r="HU17" s="6"/>
      <c r="HW17" s="5"/>
      <c r="HX17" s="5"/>
      <c r="HY17" s="5"/>
      <c r="HZ17" s="6"/>
      <c r="IB17" s="5"/>
      <c r="IC17" s="5"/>
      <c r="ID17" s="5"/>
      <c r="IE17" s="6"/>
      <c r="IG17" s="5"/>
      <c r="IH17" s="5"/>
      <c r="II17" s="5"/>
      <c r="IJ17" s="6"/>
      <c r="IL17" s="5"/>
      <c r="IM17" s="5"/>
      <c r="IN17" s="5"/>
      <c r="IO17" s="6"/>
      <c r="IQ17" s="5"/>
      <c r="IR17" s="5"/>
      <c r="IS17" s="5"/>
      <c r="IT17" s="6"/>
      <c r="IV17" s="5"/>
      <c r="IW17" s="5"/>
      <c r="IX17" s="5"/>
      <c r="IY17" s="6"/>
      <c r="JA17" s="5"/>
      <c r="JB17" s="5"/>
      <c r="JC17" s="5"/>
      <c r="JD17" s="6"/>
      <c r="JF17" s="5"/>
      <c r="JG17" s="5"/>
      <c r="JH17" s="5"/>
      <c r="JI17" s="6"/>
      <c r="JK17" s="5"/>
      <c r="JL17" s="5"/>
      <c r="JM17" s="5"/>
      <c r="JN17" s="6"/>
      <c r="JP17" s="5"/>
      <c r="JQ17" s="5"/>
      <c r="JR17" s="5"/>
      <c r="JS17" s="6"/>
      <c r="JU17" s="5"/>
      <c r="JV17" s="5"/>
      <c r="JW17" s="5"/>
      <c r="JX17" s="6"/>
      <c r="JZ17" s="5"/>
      <c r="KA17" s="5"/>
      <c r="KB17" s="5"/>
      <c r="KC17" s="6"/>
      <c r="KE17" s="5"/>
      <c r="KF17" s="5"/>
      <c r="KG17" s="5"/>
      <c r="KH17" s="6"/>
      <c r="KJ17" s="5"/>
      <c r="KK17" s="5"/>
      <c r="KL17" s="5"/>
      <c r="KM17" s="6"/>
      <c r="KO17" s="5"/>
      <c r="KP17" s="5"/>
      <c r="KQ17" s="5"/>
      <c r="KR17" s="6"/>
      <c r="KT17" s="5"/>
      <c r="KU17" s="5"/>
      <c r="KV17" s="5"/>
      <c r="KW17" s="6"/>
      <c r="KY17" s="5"/>
      <c r="KZ17" s="5"/>
      <c r="LA17" s="5"/>
      <c r="LB17" s="6"/>
      <c r="LD17" s="5"/>
      <c r="LE17" s="5"/>
      <c r="LF17" s="5"/>
      <c r="LG17" s="6"/>
      <c r="LI17" s="5"/>
      <c r="LJ17" s="5"/>
      <c r="LK17" s="5"/>
      <c r="LL17" s="6"/>
      <c r="LN17" s="5"/>
      <c r="LO17" s="5"/>
      <c r="LP17" s="5"/>
      <c r="LQ17" s="6"/>
      <c r="LS17" s="5"/>
      <c r="LT17" s="5"/>
      <c r="LU17" s="5"/>
      <c r="LV17" s="6"/>
      <c r="LX17" s="5"/>
      <c r="LY17" s="5"/>
      <c r="LZ17" s="5"/>
      <c r="MA17" s="6"/>
      <c r="MC17" s="5"/>
      <c r="MD17" s="5"/>
      <c r="ME17" s="5"/>
      <c r="MF17" s="6"/>
      <c r="MH17" s="5"/>
      <c r="MI17" s="5"/>
      <c r="MJ17" s="5"/>
      <c r="MK17" s="6"/>
      <c r="MM17" s="5"/>
      <c r="MN17" s="5"/>
      <c r="MO17" s="5"/>
      <c r="MP17" s="6"/>
      <c r="MR17" s="5"/>
      <c r="MS17" s="5"/>
      <c r="MT17" s="5"/>
      <c r="MU17" s="6"/>
      <c r="MW17" s="5"/>
      <c r="MX17" s="5"/>
      <c r="MY17" s="5"/>
      <c r="MZ17" s="6"/>
      <c r="NB17" s="5"/>
      <c r="NC17" s="5"/>
      <c r="ND17" s="5"/>
      <c r="NE17" s="6"/>
      <c r="NG17" s="5"/>
      <c r="NH17" s="5"/>
      <c r="NI17" s="5"/>
      <c r="NJ17" s="6"/>
      <c r="NL17" s="5"/>
      <c r="NM17" s="5"/>
      <c r="NN17" s="5"/>
      <c r="NO17" s="6"/>
      <c r="NQ17" s="5"/>
      <c r="NR17" s="5"/>
      <c r="NS17" s="5"/>
      <c r="NT17" s="6"/>
      <c r="NV17" s="5"/>
      <c r="NW17" s="5"/>
      <c r="NX17" s="5"/>
      <c r="NY17" s="6"/>
      <c r="OA17" s="5"/>
      <c r="OB17" s="5"/>
      <c r="OC17" s="5"/>
      <c r="OD17" s="6"/>
      <c r="OF17" s="5"/>
      <c r="OG17" s="5"/>
      <c r="OH17" s="5"/>
      <c r="OI17" s="6"/>
      <c r="OK17" s="5"/>
      <c r="OL17" s="5"/>
      <c r="OM17" s="5"/>
      <c r="ON17" s="6"/>
      <c r="OP17" s="5"/>
      <c r="OQ17" s="5"/>
      <c r="OR17" s="5"/>
      <c r="OS17" s="6"/>
      <c r="OU17" s="5"/>
      <c r="OV17" s="5"/>
      <c r="OW17" s="5"/>
      <c r="OX17" s="6"/>
      <c r="OZ17" s="5"/>
      <c r="PA17" s="5"/>
      <c r="PB17" s="5"/>
      <c r="PC17" s="6"/>
      <c r="PE17" s="5"/>
      <c r="PF17" s="5"/>
      <c r="PG17" s="5"/>
      <c r="PH17" s="6"/>
      <c r="PJ17" s="5"/>
      <c r="PK17" s="5"/>
      <c r="PL17" s="5"/>
      <c r="PM17" s="6"/>
      <c r="PO17" s="5"/>
      <c r="PP17" s="5"/>
      <c r="PQ17" s="5"/>
      <c r="PR17" s="6"/>
      <c r="PT17" s="5"/>
      <c r="PU17" s="5"/>
      <c r="PV17" s="5"/>
      <c r="PW17" s="6"/>
      <c r="PY17" s="5"/>
      <c r="PZ17" s="5"/>
      <c r="QA17" s="5"/>
      <c r="QB17" s="6"/>
      <c r="QD17" s="5"/>
      <c r="QE17" s="5"/>
      <c r="QF17" s="5"/>
      <c r="QG17" s="6"/>
      <c r="QI17" s="5"/>
      <c r="QJ17" s="5"/>
      <c r="QK17" s="5"/>
      <c r="QL17" s="6"/>
      <c r="QN17" s="5"/>
      <c r="QO17" s="5"/>
      <c r="QP17" s="5"/>
      <c r="QQ17" s="6"/>
      <c r="QS17" s="5"/>
      <c r="QT17" s="5"/>
      <c r="QU17" s="5"/>
      <c r="QV17" s="6"/>
      <c r="QX17" s="5"/>
      <c r="QY17" s="5"/>
      <c r="QZ17" s="5"/>
      <c r="RA17" s="6"/>
      <c r="RC17" s="5"/>
      <c r="RD17" s="5"/>
      <c r="RE17" s="5"/>
      <c r="RF17" s="6"/>
      <c r="RH17" s="5"/>
      <c r="RI17" s="5"/>
      <c r="RJ17" s="5"/>
      <c r="RK17" s="6"/>
      <c r="RM17" s="5"/>
      <c r="RN17" s="5"/>
      <c r="RO17" s="5"/>
      <c r="RP17" s="6"/>
      <c r="RR17" s="5"/>
      <c r="RS17" s="5"/>
      <c r="RT17" s="5"/>
      <c r="RU17" s="6"/>
      <c r="RW17" s="5"/>
      <c r="RX17" s="5"/>
      <c r="RY17" s="5"/>
      <c r="RZ17" s="6"/>
      <c r="SB17" s="5"/>
      <c r="SC17" s="5"/>
      <c r="SD17" s="5"/>
      <c r="SE17" s="6"/>
      <c r="SG17" s="5"/>
      <c r="SH17" s="5"/>
      <c r="SI17" s="5"/>
      <c r="SJ17" s="6"/>
      <c r="SL17" s="5"/>
      <c r="SM17" s="5"/>
      <c r="SN17" s="5"/>
      <c r="SO17" s="6"/>
      <c r="SQ17" s="5"/>
      <c r="SR17" s="5"/>
      <c r="SS17" s="5"/>
      <c r="ST17" s="6"/>
      <c r="SV17" s="5"/>
      <c r="SW17" s="5"/>
      <c r="SX17" s="5"/>
      <c r="SY17" s="6"/>
      <c r="TA17" s="5"/>
      <c r="TB17" s="5"/>
      <c r="TC17" s="5"/>
      <c r="TD17" s="6"/>
      <c r="TF17" s="5"/>
      <c r="TG17" s="5"/>
      <c r="TH17" s="5"/>
      <c r="TI17" s="6"/>
      <c r="TK17" s="5"/>
      <c r="TL17" s="5"/>
      <c r="TM17" s="5"/>
      <c r="TN17" s="6"/>
      <c r="TP17" s="5"/>
      <c r="TQ17" s="5"/>
      <c r="TR17" s="5"/>
      <c r="TS17" s="6"/>
      <c r="TU17" s="5"/>
      <c r="TV17" s="5"/>
      <c r="TW17" s="5"/>
      <c r="TX17" s="6"/>
      <c r="TZ17" s="5"/>
      <c r="UA17" s="5"/>
      <c r="UB17" s="5"/>
      <c r="UC17" s="6"/>
      <c r="UE17" s="5"/>
      <c r="UF17" s="5"/>
      <c r="UG17" s="5"/>
      <c r="UH17" s="6"/>
      <c r="UJ17" s="5"/>
      <c r="UK17" s="5"/>
      <c r="UL17" s="5"/>
      <c r="UM17" s="6"/>
      <c r="UO17" s="5"/>
      <c r="UP17" s="5"/>
      <c r="UQ17" s="5"/>
      <c r="UR17" s="6"/>
      <c r="UT17" s="5"/>
      <c r="UU17" s="5"/>
      <c r="UV17" s="5"/>
      <c r="UW17" s="6"/>
      <c r="UY17" s="5"/>
      <c r="UZ17" s="5"/>
      <c r="VA17" s="5"/>
      <c r="VB17" s="6"/>
      <c r="VD17" s="5"/>
      <c r="VE17" s="5"/>
      <c r="VF17" s="5"/>
      <c r="VG17" s="6"/>
      <c r="VI17" s="5"/>
      <c r="VJ17" s="5"/>
      <c r="VK17" s="5"/>
      <c r="VL17" s="6"/>
      <c r="VN17" s="5"/>
      <c r="VO17" s="5"/>
      <c r="VP17" s="5"/>
      <c r="VQ17" s="6"/>
      <c r="VS17" s="5"/>
      <c r="VT17" s="5"/>
      <c r="VU17" s="5"/>
      <c r="VV17" s="6"/>
      <c r="VX17" s="5"/>
      <c r="VY17" s="5"/>
      <c r="VZ17" s="5"/>
      <c r="WA17" s="6"/>
      <c r="WC17" s="5"/>
      <c r="WD17" s="5"/>
      <c r="WE17" s="5"/>
      <c r="WF17" s="6"/>
      <c r="WH17" s="5"/>
      <c r="WI17" s="5"/>
      <c r="WJ17" s="5"/>
      <c r="WK17" s="6"/>
      <c r="WM17" s="5"/>
      <c r="WN17" s="5"/>
      <c r="WO17" s="5"/>
      <c r="WP17" s="6"/>
      <c r="WR17" s="5"/>
      <c r="WS17" s="5"/>
      <c r="WT17" s="5"/>
      <c r="WU17" s="6"/>
      <c r="WW17" s="5"/>
      <c r="WX17" s="5"/>
      <c r="WY17" s="5"/>
      <c r="WZ17" s="6"/>
      <c r="XB17" s="5"/>
      <c r="XC17" s="5"/>
      <c r="XD17" s="5"/>
      <c r="XE17" s="6"/>
      <c r="XG17" s="5"/>
      <c r="XH17" s="5"/>
      <c r="XI17" s="5"/>
      <c r="XJ17" s="6"/>
      <c r="XL17" s="5"/>
      <c r="XM17" s="5"/>
      <c r="XN17" s="5"/>
      <c r="XO17" s="6"/>
      <c r="XQ17" s="5"/>
      <c r="XR17" s="5"/>
      <c r="XS17" s="5"/>
      <c r="XT17" s="6"/>
      <c r="XV17" s="5"/>
      <c r="XW17" s="5"/>
      <c r="XX17" s="5"/>
      <c r="XY17" s="6"/>
      <c r="YA17" s="5"/>
      <c r="YB17" s="5"/>
      <c r="YC17" s="5"/>
      <c r="YD17" s="6"/>
      <c r="YF17" s="5"/>
      <c r="YG17" s="5"/>
      <c r="YH17" s="5"/>
      <c r="YI17" s="6"/>
      <c r="YK17" s="5"/>
      <c r="YL17" s="5"/>
      <c r="YM17" s="5"/>
      <c r="YN17" s="6"/>
      <c r="YP17" s="5"/>
      <c r="YQ17" s="5"/>
      <c r="YR17" s="5"/>
      <c r="YS17" s="6"/>
      <c r="YU17" s="5"/>
      <c r="YV17" s="5"/>
      <c r="YW17" s="5"/>
      <c r="YX17" s="6"/>
      <c r="YZ17" s="5"/>
      <c r="ZA17" s="5"/>
      <c r="ZB17" s="5"/>
      <c r="ZC17" s="6"/>
      <c r="ZE17" s="5"/>
      <c r="ZF17" s="5"/>
      <c r="ZG17" s="5"/>
      <c r="ZH17" s="6"/>
      <c r="ZJ17" s="5"/>
      <c r="ZK17" s="5"/>
      <c r="ZL17" s="5"/>
      <c r="ZM17" s="6"/>
      <c r="ZO17" s="5"/>
      <c r="ZP17" s="5"/>
      <c r="ZQ17" s="5"/>
      <c r="ZR17" s="6"/>
      <c r="ZT17" s="5"/>
      <c r="ZU17" s="5"/>
      <c r="ZV17" s="5"/>
      <c r="ZW17" s="6"/>
      <c r="ZY17" s="5"/>
      <c r="ZZ17" s="5"/>
      <c r="AAA17" s="5"/>
      <c r="AAB17" s="6"/>
      <c r="AAD17" s="5"/>
      <c r="AAE17" s="5"/>
      <c r="AAF17" s="5"/>
      <c r="AAG17" s="6"/>
      <c r="AAI17" s="5"/>
      <c r="AAJ17" s="5"/>
      <c r="AAK17" s="5"/>
      <c r="AAL17" s="6"/>
      <c r="AAN17" s="5"/>
      <c r="AAO17" s="5"/>
      <c r="AAP17" s="5"/>
      <c r="AAQ17" s="6"/>
      <c r="AAS17" s="5"/>
      <c r="AAT17" s="5"/>
      <c r="AAU17" s="5"/>
      <c r="AAV17" s="6"/>
      <c r="AAX17" s="5"/>
      <c r="AAY17" s="5"/>
      <c r="AAZ17" s="5"/>
      <c r="ABA17" s="6"/>
      <c r="ABC17" s="5"/>
      <c r="ABD17" s="5"/>
      <c r="ABE17" s="5"/>
      <c r="ABF17" s="6"/>
      <c r="ABH17" s="5"/>
      <c r="ABI17" s="5"/>
      <c r="ABJ17" s="5"/>
      <c r="ABK17" s="6"/>
      <c r="ABM17" s="5"/>
      <c r="ABN17" s="5"/>
      <c r="ABO17" s="5"/>
      <c r="ABP17" s="6"/>
      <c r="ABR17" s="5"/>
      <c r="ABS17" s="5"/>
      <c r="ABT17" s="5"/>
      <c r="ABU17" s="6"/>
      <c r="ABW17" s="5"/>
      <c r="ABX17" s="5"/>
      <c r="ABY17" s="5"/>
      <c r="ABZ17" s="6"/>
      <c r="ACB17" s="5"/>
      <c r="ACC17" s="5"/>
      <c r="ACD17" s="5"/>
      <c r="ACE17" s="6"/>
      <c r="ACG17" s="5"/>
      <c r="ACH17" s="5"/>
      <c r="ACI17" s="5"/>
      <c r="ACJ17" s="6"/>
      <c r="ACL17" s="5"/>
      <c r="ACM17" s="5"/>
      <c r="ACN17" s="5"/>
      <c r="ACO17" s="6"/>
      <c r="ACQ17" s="5"/>
      <c r="ACR17" s="5"/>
      <c r="ACS17" s="5"/>
      <c r="ACT17" s="6"/>
      <c r="ACV17" s="5"/>
      <c r="ACW17" s="5"/>
      <c r="ACX17" s="5"/>
      <c r="ACY17" s="6"/>
      <c r="ADA17" s="5"/>
      <c r="ADB17" s="5"/>
      <c r="ADC17" s="5"/>
      <c r="ADD17" s="6"/>
      <c r="ADF17" s="5"/>
      <c r="ADG17" s="5"/>
      <c r="ADH17" s="5"/>
      <c r="ADI17" s="6"/>
      <c r="ADK17" s="5"/>
      <c r="ADL17" s="5"/>
      <c r="ADM17" s="5"/>
      <c r="ADN17" s="6"/>
      <c r="ADP17" s="5"/>
      <c r="ADQ17" s="5"/>
      <c r="ADR17" s="5"/>
      <c r="ADS17" s="6"/>
      <c r="ADU17" s="5"/>
      <c r="ADV17" s="5"/>
      <c r="ADW17" s="5"/>
      <c r="ADX17" s="6"/>
      <c r="ADZ17" s="5"/>
      <c r="AEA17" s="5"/>
      <c r="AEB17" s="5"/>
      <c r="AEC17" s="6"/>
      <c r="AEE17" s="5"/>
      <c r="AEF17" s="5"/>
      <c r="AEG17" s="5"/>
      <c r="AEH17" s="6"/>
      <c r="AEJ17" s="5"/>
      <c r="AEK17" s="5"/>
      <c r="AEL17" s="5"/>
      <c r="AEM17" s="6"/>
      <c r="AEO17" s="5"/>
      <c r="AEP17" s="5"/>
      <c r="AEQ17" s="5"/>
      <c r="AER17" s="6"/>
      <c r="AET17" s="5"/>
      <c r="AEU17" s="5"/>
      <c r="AEV17" s="5"/>
      <c r="AEW17" s="6"/>
      <c r="AEY17" s="5"/>
      <c r="AEZ17" s="5"/>
      <c r="AFA17" s="5"/>
      <c r="AFB17" s="6"/>
      <c r="AFD17" s="5"/>
      <c r="AFE17" s="5"/>
      <c r="AFF17" s="5"/>
      <c r="AFG17" s="6"/>
      <c r="AFI17" s="5"/>
      <c r="AFJ17" s="5"/>
      <c r="AFK17" s="5"/>
      <c r="AFL17" s="6"/>
      <c r="AFN17" s="5"/>
      <c r="AFO17" s="5"/>
      <c r="AFP17" s="5"/>
      <c r="AFQ17" s="6"/>
      <c r="AFS17" s="5"/>
      <c r="AFT17" s="5"/>
      <c r="AFU17" s="5"/>
      <c r="AFV17" s="6"/>
      <c r="AFX17" s="5"/>
      <c r="AFY17" s="5"/>
      <c r="AFZ17" s="5"/>
      <c r="AGA17" s="6"/>
      <c r="AGC17" s="5"/>
      <c r="AGD17" s="5"/>
      <c r="AGE17" s="5"/>
      <c r="AGF17" s="6"/>
      <c r="AGH17" s="5"/>
      <c r="AGI17" s="5"/>
      <c r="AGJ17" s="5"/>
      <c r="AGK17" s="6"/>
      <c r="AGM17" s="5"/>
      <c r="AGN17" s="5"/>
      <c r="AGO17" s="5"/>
      <c r="AGP17" s="6"/>
      <c r="AGR17" s="5"/>
      <c r="AGS17" s="5"/>
      <c r="AGT17" s="5"/>
      <c r="AGU17" s="6"/>
      <c r="AGW17" s="5"/>
      <c r="AGX17" s="5"/>
      <c r="AGY17" s="5"/>
      <c r="AGZ17" s="6"/>
      <c r="AHB17" s="5"/>
      <c r="AHC17" s="5"/>
      <c r="AHD17" s="5"/>
      <c r="AHE17" s="6"/>
      <c r="AHG17" s="5"/>
      <c r="AHH17" s="5"/>
      <c r="AHI17" s="5"/>
      <c r="AHJ17" s="6"/>
      <c r="AHL17" s="5"/>
      <c r="AHM17" s="5"/>
      <c r="AHN17" s="5"/>
      <c r="AHO17" s="6"/>
      <c r="AHQ17" s="5"/>
      <c r="AHR17" s="5"/>
      <c r="AHS17" s="5"/>
      <c r="AHT17" s="6"/>
      <c r="AHV17" s="5"/>
      <c r="AHW17" s="5"/>
      <c r="AHX17" s="5"/>
      <c r="AHY17" s="6"/>
      <c r="AIA17" s="5"/>
      <c r="AIB17" s="5"/>
      <c r="AIC17" s="5"/>
      <c r="AID17" s="6"/>
      <c r="AIF17" s="5"/>
      <c r="AIG17" s="5"/>
      <c r="AIH17" s="5"/>
      <c r="AII17" s="6"/>
      <c r="AIK17" s="5"/>
      <c r="AIL17" s="5"/>
      <c r="AIM17" s="5"/>
      <c r="AIN17" s="6"/>
      <c r="AIP17" s="5"/>
      <c r="AIQ17" s="5"/>
      <c r="AIR17" s="5"/>
      <c r="AIS17" s="6"/>
      <c r="AIU17" s="5"/>
      <c r="AIV17" s="5"/>
      <c r="AIW17" s="5"/>
      <c r="AIX17" s="6"/>
      <c r="AIZ17" s="5"/>
      <c r="AJA17" s="5"/>
      <c r="AJB17" s="5"/>
      <c r="AJC17" s="6"/>
      <c r="AJE17" s="5"/>
      <c r="AJF17" s="5"/>
      <c r="AJG17" s="5"/>
      <c r="AJH17" s="6"/>
      <c r="AJJ17" s="5"/>
      <c r="AJK17" s="5"/>
      <c r="AJL17" s="5"/>
      <c r="AJM17" s="6"/>
      <c r="AJO17" s="5"/>
      <c r="AJP17" s="5"/>
      <c r="AJQ17" s="5"/>
      <c r="AJR17" s="6"/>
      <c r="AJT17" s="5"/>
      <c r="AJU17" s="5"/>
      <c r="AJV17" s="5"/>
      <c r="AJW17" s="6"/>
      <c r="AJY17" s="5"/>
      <c r="AJZ17" s="5"/>
      <c r="AKA17" s="5"/>
      <c r="AKB17" s="6"/>
      <c r="AKD17" s="5"/>
      <c r="AKE17" s="5"/>
      <c r="AKF17" s="5"/>
      <c r="AKG17" s="6"/>
      <c r="AKI17" s="5"/>
      <c r="AKJ17" s="5"/>
      <c r="AKK17" s="5"/>
      <c r="AKL17" s="6"/>
      <c r="AKN17" s="5"/>
      <c r="AKO17" s="5"/>
      <c r="AKP17" s="5"/>
      <c r="AKQ17" s="6"/>
      <c r="AKS17" s="5"/>
      <c r="AKT17" s="5"/>
      <c r="AKU17" s="5"/>
      <c r="AKV17" s="6"/>
      <c r="AKX17" s="5"/>
      <c r="AKY17" s="5"/>
      <c r="AKZ17" s="5"/>
      <c r="ALA17" s="6"/>
      <c r="ALC17" s="5"/>
      <c r="ALD17" s="5"/>
      <c r="ALE17" s="5"/>
      <c r="ALF17" s="6"/>
      <c r="ALH17" s="5"/>
      <c r="ALI17" s="5"/>
      <c r="ALJ17" s="5"/>
      <c r="ALK17" s="6"/>
      <c r="ALM17" s="5"/>
      <c r="ALN17" s="5"/>
      <c r="ALO17" s="5"/>
      <c r="ALP17" s="6"/>
      <c r="ALR17" s="5"/>
      <c r="ALS17" s="5"/>
      <c r="ALT17" s="5"/>
      <c r="ALU17" s="6"/>
      <c r="ALW17" s="5"/>
      <c r="ALX17" s="5"/>
      <c r="ALY17" s="5"/>
      <c r="ALZ17" s="6"/>
      <c r="AMB17" s="5"/>
      <c r="AMC17" s="5"/>
      <c r="AMD17" s="5"/>
      <c r="AME17" s="6"/>
      <c r="AMG17" s="5"/>
      <c r="AMH17" s="5"/>
      <c r="AMI17" s="5"/>
      <c r="AMJ17" s="6"/>
      <c r="AML17" s="5"/>
      <c r="AMM17" s="5"/>
      <c r="AMN17" s="5"/>
      <c r="AMO17" s="6"/>
      <c r="AMQ17" s="5"/>
      <c r="AMR17" s="5"/>
      <c r="AMS17" s="5"/>
      <c r="AMT17" s="6"/>
      <c r="AMV17" s="5"/>
      <c r="AMW17" s="5"/>
      <c r="AMX17" s="5"/>
      <c r="AMY17" s="6"/>
      <c r="ANA17" s="5"/>
      <c r="ANB17" s="5"/>
      <c r="ANC17" s="5"/>
      <c r="AND17" s="6"/>
      <c r="ANF17" s="5"/>
      <c r="ANG17" s="5"/>
      <c r="ANH17" s="5"/>
      <c r="ANI17" s="6"/>
      <c r="ANK17" s="5"/>
      <c r="ANL17" s="5"/>
      <c r="ANM17" s="5"/>
      <c r="ANN17" s="6"/>
      <c r="ANP17" s="5"/>
      <c r="ANQ17" s="5"/>
      <c r="ANR17" s="5"/>
      <c r="ANS17" s="6"/>
      <c r="ANU17" s="5"/>
      <c r="ANV17" s="5"/>
      <c r="ANW17" s="5"/>
      <c r="ANX17" s="6"/>
      <c r="ANZ17" s="5"/>
      <c r="AOA17" s="5"/>
      <c r="AOB17" s="5"/>
      <c r="AOC17" s="6"/>
      <c r="AOE17" s="5"/>
      <c r="AOF17" s="5"/>
      <c r="AOG17" s="5"/>
      <c r="AOH17" s="6"/>
      <c r="AOJ17" s="5"/>
      <c r="AOK17" s="5"/>
      <c r="AOL17" s="5"/>
      <c r="AOM17" s="6"/>
      <c r="AOO17" s="5"/>
      <c r="AOP17" s="5"/>
      <c r="AOQ17" s="5"/>
      <c r="AOR17" s="6"/>
      <c r="AOT17" s="5"/>
      <c r="AOU17" s="5"/>
      <c r="AOV17" s="5"/>
      <c r="AOW17" s="6"/>
      <c r="AOY17" s="5"/>
      <c r="AOZ17" s="5"/>
      <c r="APA17" s="5"/>
      <c r="APB17" s="6"/>
      <c r="APD17" s="5"/>
      <c r="APE17" s="5"/>
      <c r="APF17" s="5"/>
      <c r="APG17" s="6"/>
      <c r="API17" s="5"/>
      <c r="APJ17" s="5"/>
      <c r="APK17" s="5"/>
      <c r="APL17" s="6"/>
      <c r="APN17" s="5"/>
      <c r="APO17" s="5"/>
      <c r="APP17" s="5"/>
      <c r="APQ17" s="6"/>
      <c r="APS17" s="5"/>
      <c r="APT17" s="5"/>
      <c r="APU17" s="5"/>
      <c r="APV17" s="6"/>
      <c r="APX17" s="5"/>
      <c r="APY17" s="5"/>
      <c r="APZ17" s="5"/>
      <c r="AQA17" s="6"/>
      <c r="AQC17" s="5"/>
      <c r="AQD17" s="5"/>
      <c r="AQE17" s="5"/>
      <c r="AQF17" s="6"/>
      <c r="AQH17" s="5"/>
      <c r="AQI17" s="5"/>
      <c r="AQJ17" s="5"/>
      <c r="AQK17" s="6"/>
      <c r="AQM17" s="5"/>
      <c r="AQN17" s="5"/>
      <c r="AQO17" s="5"/>
      <c r="AQP17" s="6"/>
      <c r="AQR17" s="5"/>
      <c r="AQS17" s="5"/>
      <c r="AQT17" s="5"/>
      <c r="AQU17" s="6"/>
      <c r="AQW17" s="5"/>
      <c r="AQX17" s="5"/>
      <c r="AQY17" s="5"/>
      <c r="AQZ17" s="6"/>
      <c r="ARB17" s="5"/>
      <c r="ARC17" s="5"/>
      <c r="ARD17" s="5"/>
      <c r="ARE17" s="6"/>
      <c r="ARG17" s="5"/>
      <c r="ARH17" s="5"/>
      <c r="ARI17" s="5"/>
      <c r="ARJ17" s="6"/>
      <c r="ARL17" s="5"/>
      <c r="ARM17" s="5"/>
      <c r="ARN17" s="5"/>
      <c r="ARO17" s="6"/>
      <c r="ARQ17" s="5"/>
      <c r="ARR17" s="5"/>
      <c r="ARS17" s="5"/>
      <c r="ART17" s="6"/>
      <c r="ARV17" s="5"/>
      <c r="ARW17" s="5"/>
      <c r="ARX17" s="5"/>
      <c r="ARY17" s="6"/>
      <c r="ASA17" s="5"/>
      <c r="ASB17" s="5"/>
      <c r="ASC17" s="5"/>
      <c r="ASD17" s="6"/>
      <c r="ASF17" s="5"/>
      <c r="ASG17" s="5"/>
      <c r="ASH17" s="5"/>
      <c r="ASI17" s="6"/>
      <c r="ASK17" s="5"/>
      <c r="ASL17" s="5"/>
      <c r="ASM17" s="5"/>
      <c r="ASN17" s="6"/>
      <c r="ASP17" s="5"/>
      <c r="ASQ17" s="5"/>
      <c r="ASR17" s="5"/>
      <c r="ASS17" s="6"/>
      <c r="ASU17" s="5"/>
      <c r="ASV17" s="5"/>
      <c r="ASW17" s="5"/>
      <c r="ASX17" s="6"/>
      <c r="ASZ17" s="5"/>
      <c r="ATA17" s="5"/>
      <c r="ATB17" s="5"/>
      <c r="ATC17" s="6"/>
      <c r="ATE17" s="5"/>
      <c r="ATF17" s="5"/>
      <c r="ATG17" s="5"/>
      <c r="ATH17" s="6"/>
      <c r="ATJ17" s="5"/>
      <c r="ATK17" s="5"/>
      <c r="ATL17" s="5"/>
      <c r="ATM17" s="6"/>
      <c r="ATO17" s="5"/>
      <c r="ATP17" s="5"/>
      <c r="ATQ17" s="5"/>
      <c r="ATR17" s="6"/>
      <c r="ATT17" s="5"/>
      <c r="ATU17" s="5"/>
      <c r="ATV17" s="5"/>
      <c r="ATW17" s="6"/>
      <c r="ATY17" s="5"/>
      <c r="ATZ17" s="5"/>
      <c r="AUA17" s="5"/>
      <c r="AUB17" s="6"/>
      <c r="AUD17" s="5"/>
      <c r="AUE17" s="5"/>
      <c r="AUF17" s="5"/>
      <c r="AUG17" s="6"/>
      <c r="AUI17" s="5"/>
      <c r="AUJ17" s="5"/>
      <c r="AUK17" s="5"/>
      <c r="AUL17" s="6"/>
      <c r="AUN17" s="5"/>
      <c r="AUO17" s="5"/>
      <c r="AUP17" s="5"/>
      <c r="AUQ17" s="6"/>
      <c r="AUS17" s="5"/>
      <c r="AUT17" s="5"/>
      <c r="AUU17" s="5"/>
      <c r="AUV17" s="6"/>
      <c r="AUX17" s="5"/>
      <c r="AUY17" s="5"/>
      <c r="AUZ17" s="5"/>
      <c r="AVA17" s="6"/>
      <c r="AVC17" s="5"/>
      <c r="AVD17" s="5"/>
      <c r="AVE17" s="5"/>
      <c r="AVF17" s="6"/>
      <c r="AVH17" s="5"/>
      <c r="AVI17" s="5"/>
      <c r="AVJ17" s="5"/>
      <c r="AVK17" s="6"/>
      <c r="AVM17" s="5"/>
      <c r="AVN17" s="5"/>
      <c r="AVO17" s="5"/>
      <c r="AVP17" s="6"/>
      <c r="AVR17" s="5"/>
      <c r="AVS17" s="5"/>
      <c r="AVT17" s="5"/>
      <c r="AVU17" s="6"/>
      <c r="AVW17" s="5"/>
      <c r="AVX17" s="5"/>
      <c r="AVY17" s="5"/>
      <c r="AVZ17" s="6"/>
      <c r="AWB17" s="5"/>
      <c r="AWC17" s="5"/>
      <c r="AWD17" s="5"/>
      <c r="AWE17" s="6"/>
      <c r="AWG17" s="5"/>
      <c r="AWH17" s="5"/>
      <c r="AWI17" s="5"/>
      <c r="AWJ17" s="6"/>
      <c r="AWL17" s="5"/>
      <c r="AWM17" s="5"/>
      <c r="AWN17" s="5"/>
      <c r="AWO17" s="6"/>
      <c r="AWQ17" s="5"/>
      <c r="AWR17" s="5"/>
      <c r="AWS17" s="5"/>
      <c r="AWT17" s="6"/>
      <c r="AWV17" s="5"/>
      <c r="AWW17" s="5"/>
      <c r="AWX17" s="5"/>
      <c r="AWY17" s="6"/>
      <c r="AXA17" s="5"/>
      <c r="AXB17" s="5"/>
      <c r="AXC17" s="5"/>
      <c r="AXD17" s="6"/>
      <c r="AXF17" s="5"/>
      <c r="AXG17" s="5"/>
      <c r="AXH17" s="5"/>
      <c r="AXI17" s="6"/>
      <c r="AXK17" s="5"/>
      <c r="AXL17" s="5"/>
      <c r="AXM17" s="5"/>
      <c r="AXN17" s="6"/>
      <c r="AXP17" s="5"/>
      <c r="AXQ17" s="5"/>
      <c r="AXR17" s="5"/>
      <c r="AXS17" s="6"/>
      <c r="AXU17" s="5"/>
      <c r="AXV17" s="5"/>
      <c r="AXW17" s="5"/>
      <c r="AXX17" s="6"/>
      <c r="AXZ17" s="5"/>
      <c r="AYA17" s="5"/>
      <c r="AYB17" s="5"/>
      <c r="AYC17" s="6"/>
      <c r="AYE17" s="5"/>
      <c r="AYF17" s="5"/>
      <c r="AYG17" s="5"/>
      <c r="AYH17" s="6"/>
      <c r="AYJ17" s="5"/>
      <c r="AYK17" s="5"/>
      <c r="AYL17" s="5"/>
      <c r="AYM17" s="6"/>
      <c r="AYO17" s="5"/>
      <c r="AYP17" s="5"/>
      <c r="AYQ17" s="5"/>
      <c r="AYR17" s="6"/>
      <c r="AYT17" s="5"/>
      <c r="AYU17" s="5"/>
      <c r="AYV17" s="5"/>
      <c r="AYW17" s="6"/>
      <c r="AYY17" s="5"/>
      <c r="AYZ17" s="5"/>
      <c r="AZA17" s="5"/>
      <c r="AZB17" s="6"/>
      <c r="AZD17" s="5"/>
      <c r="AZE17" s="5"/>
      <c r="AZF17" s="5"/>
      <c r="AZG17" s="6"/>
      <c r="AZI17" s="5"/>
      <c r="AZJ17" s="5"/>
      <c r="AZK17" s="5"/>
      <c r="AZL17" s="6"/>
      <c r="AZN17" s="5"/>
      <c r="AZO17" s="5"/>
      <c r="AZP17" s="5"/>
      <c r="AZQ17" s="6"/>
      <c r="AZS17" s="5"/>
      <c r="AZT17" s="5"/>
      <c r="AZU17" s="5"/>
      <c r="AZV17" s="6"/>
      <c r="AZX17" s="5"/>
      <c r="AZY17" s="5"/>
      <c r="AZZ17" s="5"/>
      <c r="BAA17" s="6"/>
      <c r="BAC17" s="5"/>
      <c r="BAD17" s="5"/>
      <c r="BAE17" s="5"/>
      <c r="BAF17" s="6"/>
      <c r="BAH17" s="5"/>
      <c r="BAI17" s="5"/>
      <c r="BAJ17" s="5"/>
      <c r="BAK17" s="6"/>
      <c r="BAM17" s="5"/>
      <c r="BAN17" s="5"/>
      <c r="BAO17" s="5"/>
      <c r="BAP17" s="6"/>
      <c r="BAR17" s="5"/>
      <c r="BAS17" s="5"/>
      <c r="BAT17" s="5"/>
      <c r="BAU17" s="6"/>
      <c r="BAW17" s="5"/>
      <c r="BAX17" s="5"/>
      <c r="BAY17" s="5"/>
      <c r="BAZ17" s="6"/>
      <c r="BBB17" s="5"/>
      <c r="BBC17" s="5"/>
      <c r="BBD17" s="5"/>
      <c r="BBE17" s="6"/>
      <c r="BBG17" s="5"/>
      <c r="BBH17" s="5"/>
      <c r="BBI17" s="5"/>
      <c r="BBJ17" s="6"/>
      <c r="BBL17" s="5"/>
      <c r="BBM17" s="5"/>
      <c r="BBN17" s="5"/>
      <c r="BBO17" s="6"/>
      <c r="BBQ17" s="5"/>
      <c r="BBR17" s="5"/>
      <c r="BBS17" s="5"/>
      <c r="BBT17" s="6"/>
      <c r="BBV17" s="5"/>
      <c r="BBW17" s="5"/>
      <c r="BBX17" s="5"/>
      <c r="BBY17" s="6"/>
      <c r="BCA17" s="5"/>
      <c r="BCB17" s="5"/>
      <c r="BCC17" s="5"/>
      <c r="BCD17" s="6"/>
      <c r="BCF17" s="5"/>
      <c r="BCG17" s="5"/>
      <c r="BCH17" s="5"/>
      <c r="BCI17" s="6"/>
      <c r="BCK17" s="5"/>
      <c r="BCL17" s="5"/>
      <c r="BCM17" s="5"/>
      <c r="BCN17" s="6"/>
      <c r="BCP17" s="5"/>
      <c r="BCQ17" s="5"/>
      <c r="BCR17" s="5"/>
      <c r="BCS17" s="6"/>
      <c r="BCU17" s="5"/>
      <c r="BCV17" s="5"/>
      <c r="BCW17" s="5"/>
      <c r="BCX17" s="6"/>
      <c r="BCZ17" s="5"/>
      <c r="BDA17" s="5"/>
      <c r="BDB17" s="5"/>
      <c r="BDC17" s="6"/>
      <c r="BDE17" s="5"/>
      <c r="BDF17" s="5"/>
      <c r="BDG17" s="5"/>
      <c r="BDH17" s="6"/>
      <c r="BDJ17" s="5"/>
      <c r="BDK17" s="5"/>
      <c r="BDL17" s="5"/>
      <c r="BDM17" s="6"/>
      <c r="BDO17" s="5"/>
      <c r="BDP17" s="5"/>
      <c r="BDQ17" s="5"/>
      <c r="BDR17" s="6"/>
      <c r="BDT17" s="5"/>
      <c r="BDU17" s="5"/>
      <c r="BDV17" s="5"/>
      <c r="BDW17" s="6"/>
      <c r="BDY17" s="5"/>
      <c r="BDZ17" s="5"/>
      <c r="BEA17" s="5"/>
      <c r="BEB17" s="6"/>
      <c r="BED17" s="5"/>
      <c r="BEE17" s="5"/>
      <c r="BEF17" s="5"/>
      <c r="BEG17" s="6"/>
      <c r="BEI17" s="5"/>
      <c r="BEJ17" s="5"/>
      <c r="BEK17" s="5"/>
      <c r="BEL17" s="6"/>
      <c r="BEN17" s="5"/>
      <c r="BEO17" s="5"/>
      <c r="BEP17" s="5"/>
      <c r="BEQ17" s="6"/>
      <c r="BES17" s="5"/>
      <c r="BET17" s="5"/>
      <c r="BEU17" s="5"/>
      <c r="BEV17" s="6"/>
      <c r="BEX17" s="5"/>
      <c r="BEY17" s="5"/>
      <c r="BEZ17" s="5"/>
      <c r="BFA17" s="6"/>
      <c r="BFC17" s="5"/>
      <c r="BFD17" s="5"/>
      <c r="BFE17" s="5"/>
      <c r="BFF17" s="6"/>
      <c r="BFH17" s="5"/>
      <c r="BFI17" s="5"/>
      <c r="BFJ17" s="5"/>
      <c r="BFK17" s="6"/>
      <c r="BFM17" s="5"/>
      <c r="BFN17" s="5"/>
      <c r="BFO17" s="5"/>
      <c r="BFP17" s="6"/>
      <c r="BFR17" s="5"/>
      <c r="BFS17" s="5"/>
      <c r="BFT17" s="5"/>
      <c r="BFU17" s="6"/>
      <c r="BFW17" s="5"/>
      <c r="BFX17" s="5"/>
      <c r="BFY17" s="5"/>
      <c r="BFZ17" s="6"/>
      <c r="BGB17" s="5"/>
      <c r="BGC17" s="5"/>
      <c r="BGD17" s="5"/>
      <c r="BGE17" s="6"/>
      <c r="BGG17" s="5"/>
      <c r="BGH17" s="5"/>
      <c r="BGI17" s="5"/>
      <c r="BGJ17" s="6"/>
      <c r="BGL17" s="5"/>
      <c r="BGM17" s="5"/>
      <c r="BGN17" s="5"/>
      <c r="BGO17" s="6"/>
      <c r="BGQ17" s="5"/>
      <c r="BGR17" s="5"/>
      <c r="BGS17" s="5"/>
      <c r="BGT17" s="6"/>
      <c r="BGV17" s="5"/>
      <c r="BGW17" s="5"/>
      <c r="BGX17" s="5"/>
      <c r="BGY17" s="6"/>
      <c r="BHA17" s="5"/>
      <c r="BHB17" s="5"/>
      <c r="BHC17" s="5"/>
      <c r="BHD17" s="6"/>
      <c r="BHF17" s="5"/>
      <c r="BHG17" s="5"/>
      <c r="BHH17" s="5"/>
      <c r="BHI17" s="6"/>
      <c r="BHK17" s="5"/>
      <c r="BHL17" s="5"/>
      <c r="BHM17" s="5"/>
      <c r="BHN17" s="6"/>
      <c r="BHP17" s="5"/>
      <c r="BHQ17" s="5"/>
      <c r="BHR17" s="5"/>
      <c r="BHS17" s="6"/>
      <c r="BHU17" s="5"/>
      <c r="BHV17" s="5"/>
      <c r="BHW17" s="5"/>
      <c r="BHX17" s="6"/>
      <c r="BHZ17" s="5"/>
      <c r="BIA17" s="5"/>
      <c r="BIB17" s="5"/>
      <c r="BIC17" s="6"/>
      <c r="BIE17" s="5"/>
      <c r="BIF17" s="5"/>
      <c r="BIG17" s="5"/>
      <c r="BIH17" s="6"/>
      <c r="BIJ17" s="5"/>
      <c r="BIK17" s="5"/>
      <c r="BIL17" s="5"/>
      <c r="BIM17" s="6"/>
      <c r="BIO17" s="5"/>
      <c r="BIP17" s="5"/>
      <c r="BIQ17" s="5"/>
      <c r="BIR17" s="6"/>
      <c r="BIT17" s="5"/>
      <c r="BIU17" s="5"/>
      <c r="BIV17" s="5"/>
      <c r="BIW17" s="6"/>
      <c r="BIY17" s="5"/>
      <c r="BIZ17" s="5"/>
      <c r="BJA17" s="5"/>
      <c r="BJB17" s="6"/>
      <c r="BJD17" s="5"/>
      <c r="BJE17" s="5"/>
      <c r="BJF17" s="5"/>
      <c r="BJG17" s="6"/>
      <c r="BJI17" s="5"/>
      <c r="BJJ17" s="5"/>
      <c r="BJK17" s="5"/>
      <c r="BJL17" s="6"/>
      <c r="BJN17" s="5"/>
      <c r="BJO17" s="5"/>
      <c r="BJP17" s="5"/>
      <c r="BJQ17" s="6"/>
      <c r="BJS17" s="5"/>
      <c r="BJT17" s="5"/>
      <c r="BJU17" s="5"/>
      <c r="BJV17" s="6"/>
      <c r="BJX17" s="5"/>
      <c r="BJY17" s="5"/>
      <c r="BJZ17" s="5"/>
      <c r="BKA17" s="6"/>
      <c r="BKC17" s="5"/>
      <c r="BKD17" s="5"/>
      <c r="BKE17" s="5"/>
      <c r="BKF17" s="6"/>
      <c r="BKH17" s="5"/>
      <c r="BKI17" s="5"/>
      <c r="BKJ17" s="5"/>
      <c r="BKK17" s="6"/>
      <c r="BKM17" s="5"/>
      <c r="BKN17" s="5"/>
      <c r="BKO17" s="5"/>
      <c r="BKP17" s="6"/>
      <c r="BKR17" s="5"/>
      <c r="BKS17" s="5"/>
      <c r="BKT17" s="5"/>
      <c r="BKU17" s="6"/>
      <c r="BKW17" s="5"/>
      <c r="BKX17" s="5"/>
      <c r="BKY17" s="5"/>
      <c r="BKZ17" s="6"/>
      <c r="BLB17" s="5"/>
      <c r="BLC17" s="5"/>
      <c r="BLD17" s="5"/>
      <c r="BLE17" s="6"/>
      <c r="BLG17" s="5"/>
      <c r="BLH17" s="5"/>
      <c r="BLI17" s="5"/>
      <c r="BLJ17" s="6"/>
      <c r="BLL17" s="5"/>
      <c r="BLM17" s="5"/>
      <c r="BLN17" s="5"/>
      <c r="BLO17" s="6"/>
      <c r="BLQ17" s="5"/>
      <c r="BLR17" s="5"/>
      <c r="BLS17" s="5"/>
      <c r="BLT17" s="6"/>
      <c r="BLV17" s="5"/>
      <c r="BLW17" s="5"/>
      <c r="BLX17" s="5"/>
      <c r="BLY17" s="6"/>
      <c r="BMA17" s="5"/>
      <c r="BMB17" s="5"/>
      <c r="BMC17" s="5"/>
      <c r="BMD17" s="6"/>
      <c r="BMF17" s="5"/>
      <c r="BMG17" s="5"/>
      <c r="BMH17" s="5"/>
      <c r="BMI17" s="6"/>
      <c r="BMK17" s="5"/>
      <c r="BML17" s="5"/>
      <c r="BMM17" s="5"/>
      <c r="BMN17" s="6"/>
      <c r="BMP17" s="5"/>
      <c r="BMQ17" s="5"/>
      <c r="BMR17" s="5"/>
      <c r="BMS17" s="6"/>
      <c r="BMU17" s="5"/>
      <c r="BMV17" s="5"/>
      <c r="BMW17" s="5"/>
      <c r="BMX17" s="6"/>
      <c r="BMZ17" s="5"/>
      <c r="BNA17" s="5"/>
      <c r="BNB17" s="5"/>
      <c r="BNC17" s="6"/>
      <c r="BNE17" s="5"/>
      <c r="BNF17" s="5"/>
      <c r="BNG17" s="5"/>
      <c r="BNH17" s="6"/>
      <c r="BNJ17" s="5"/>
      <c r="BNK17" s="5"/>
      <c r="BNL17" s="5"/>
      <c r="BNM17" s="6"/>
      <c r="BNO17" s="5"/>
      <c r="BNP17" s="5"/>
      <c r="BNQ17" s="5"/>
      <c r="BNR17" s="6"/>
      <c r="BNT17" s="5"/>
      <c r="BNU17" s="5"/>
      <c r="BNV17" s="5"/>
      <c r="BNW17" s="6"/>
      <c r="BNY17" s="5"/>
      <c r="BNZ17" s="5"/>
      <c r="BOA17" s="5"/>
      <c r="BOB17" s="6"/>
      <c r="BOD17" s="5"/>
      <c r="BOE17" s="5"/>
      <c r="BOF17" s="5"/>
      <c r="BOG17" s="6"/>
      <c r="BOI17" s="5"/>
      <c r="BOJ17" s="5"/>
      <c r="BOK17" s="5"/>
      <c r="BOL17" s="6"/>
      <c r="BON17" s="5"/>
      <c r="BOO17" s="5"/>
      <c r="BOP17" s="5"/>
      <c r="BOQ17" s="6"/>
      <c r="BOS17" s="5"/>
      <c r="BOT17" s="5"/>
      <c r="BOU17" s="5"/>
      <c r="BOV17" s="6"/>
      <c r="BOX17" s="5"/>
      <c r="BOY17" s="5"/>
      <c r="BOZ17" s="5"/>
      <c r="BPA17" s="6"/>
      <c r="BPC17" s="5"/>
      <c r="BPD17" s="5"/>
      <c r="BPE17" s="5"/>
      <c r="BPF17" s="6"/>
      <c r="BPH17" s="5"/>
      <c r="BPI17" s="5"/>
      <c r="BPJ17" s="5"/>
      <c r="BPK17" s="6"/>
      <c r="BPM17" s="5"/>
      <c r="BPN17" s="5"/>
      <c r="BPO17" s="5"/>
      <c r="BPP17" s="6"/>
      <c r="BPR17" s="5"/>
      <c r="BPS17" s="5"/>
      <c r="BPT17" s="5"/>
      <c r="BPU17" s="6"/>
      <c r="BPW17" s="5"/>
      <c r="BPX17" s="5"/>
      <c r="BPY17" s="5"/>
      <c r="BPZ17" s="6"/>
      <c r="BQB17" s="5"/>
      <c r="BQC17" s="5"/>
      <c r="BQD17" s="5"/>
      <c r="BQE17" s="6"/>
      <c r="BQG17" s="5"/>
      <c r="BQH17" s="5"/>
      <c r="BQI17" s="5"/>
      <c r="BQJ17" s="6"/>
      <c r="BQL17" s="5"/>
      <c r="BQM17" s="5"/>
      <c r="BQN17" s="5"/>
      <c r="BQO17" s="6"/>
      <c r="BQQ17" s="5"/>
      <c r="BQR17" s="5"/>
      <c r="BQS17" s="5"/>
      <c r="BQT17" s="6"/>
      <c r="BQV17" s="5"/>
      <c r="BQW17" s="5"/>
      <c r="BQX17" s="5"/>
      <c r="BQY17" s="6"/>
      <c r="BRA17" s="5"/>
      <c r="BRB17" s="5"/>
      <c r="BRC17" s="5"/>
      <c r="BRD17" s="6"/>
      <c r="BRF17" s="5"/>
      <c r="BRG17" s="5"/>
      <c r="BRH17" s="5"/>
      <c r="BRI17" s="6"/>
      <c r="BRK17" s="5"/>
      <c r="BRL17" s="5"/>
      <c r="BRM17" s="5"/>
      <c r="BRN17" s="6"/>
      <c r="BRP17" s="5"/>
      <c r="BRQ17" s="5"/>
      <c r="BRR17" s="5"/>
      <c r="BRS17" s="6"/>
      <c r="BRU17" s="5"/>
      <c r="BRV17" s="5"/>
      <c r="BRW17" s="5"/>
      <c r="BRX17" s="6"/>
      <c r="BRZ17" s="5"/>
      <c r="BSA17" s="5"/>
      <c r="BSB17" s="5"/>
      <c r="BSC17" s="6"/>
      <c r="BSE17" s="5"/>
      <c r="BSF17" s="5"/>
      <c r="BSG17" s="5"/>
      <c r="BSH17" s="6"/>
      <c r="BSJ17" s="5"/>
      <c r="BSK17" s="5"/>
      <c r="BSL17" s="5"/>
      <c r="BSM17" s="6"/>
      <c r="BSO17" s="5"/>
      <c r="BSP17" s="5"/>
      <c r="BSQ17" s="5"/>
      <c r="BSR17" s="6"/>
      <c r="BST17" s="5"/>
      <c r="BSU17" s="5"/>
      <c r="BSV17" s="5"/>
      <c r="BSW17" s="6"/>
      <c r="BSY17" s="5"/>
      <c r="BSZ17" s="5"/>
      <c r="BTA17" s="5"/>
      <c r="BTB17" s="6"/>
      <c r="BTD17" s="5"/>
      <c r="BTE17" s="5"/>
      <c r="BTF17" s="5"/>
      <c r="BTG17" s="6"/>
      <c r="BTI17" s="5"/>
      <c r="BTJ17" s="5"/>
      <c r="BTK17" s="5"/>
      <c r="BTL17" s="6"/>
      <c r="BTN17" s="5"/>
      <c r="BTO17" s="5"/>
      <c r="BTP17" s="5"/>
      <c r="BTQ17" s="6"/>
      <c r="BTS17" s="5"/>
      <c r="BTT17" s="5"/>
      <c r="BTU17" s="5"/>
      <c r="BTV17" s="6"/>
      <c r="BTX17" s="5"/>
      <c r="BTY17" s="5"/>
      <c r="BTZ17" s="5"/>
      <c r="BUA17" s="6"/>
      <c r="BUC17" s="5"/>
      <c r="BUD17" s="5"/>
      <c r="BUE17" s="5"/>
      <c r="BUF17" s="6"/>
      <c r="BUH17" s="5"/>
      <c r="BUI17" s="5"/>
      <c r="BUJ17" s="5"/>
      <c r="BUK17" s="6"/>
      <c r="BUM17" s="5"/>
      <c r="BUN17" s="5"/>
      <c r="BUO17" s="5"/>
      <c r="BUP17" s="6"/>
      <c r="BUR17" s="5"/>
      <c r="BUS17" s="5"/>
      <c r="BUT17" s="5"/>
      <c r="BUU17" s="6"/>
      <c r="BUW17" s="5"/>
      <c r="BUX17" s="5"/>
      <c r="BUY17" s="5"/>
      <c r="BUZ17" s="6"/>
      <c r="BVB17" s="5"/>
      <c r="BVC17" s="5"/>
      <c r="BVD17" s="5"/>
      <c r="BVE17" s="6"/>
      <c r="BVG17" s="5"/>
      <c r="BVH17" s="5"/>
      <c r="BVI17" s="5"/>
      <c r="BVJ17" s="6"/>
      <c r="BVL17" s="5"/>
      <c r="BVM17" s="5"/>
      <c r="BVN17" s="5"/>
      <c r="BVO17" s="6"/>
      <c r="BVQ17" s="5"/>
      <c r="BVR17" s="5"/>
      <c r="BVS17" s="5"/>
      <c r="BVT17" s="6"/>
      <c r="BVV17" s="5"/>
      <c r="BVW17" s="5"/>
      <c r="BVX17" s="5"/>
      <c r="BVY17" s="6"/>
      <c r="BWA17" s="5"/>
      <c r="BWB17" s="5"/>
      <c r="BWC17" s="5"/>
      <c r="BWD17" s="6"/>
      <c r="BWF17" s="5"/>
      <c r="BWG17" s="5"/>
      <c r="BWH17" s="5"/>
      <c r="BWI17" s="6"/>
      <c r="BWK17" s="5"/>
      <c r="BWL17" s="5"/>
      <c r="BWM17" s="5"/>
      <c r="BWN17" s="6"/>
      <c r="BWP17" s="5"/>
      <c r="BWQ17" s="5"/>
      <c r="BWR17" s="5"/>
      <c r="BWS17" s="6"/>
      <c r="BWU17" s="5"/>
      <c r="BWV17" s="5"/>
      <c r="BWW17" s="5"/>
      <c r="BWX17" s="6"/>
      <c r="BWZ17" s="5"/>
      <c r="BXA17" s="5"/>
      <c r="BXB17" s="5"/>
      <c r="BXC17" s="6"/>
      <c r="BXE17" s="5"/>
      <c r="BXF17" s="5"/>
      <c r="BXG17" s="5"/>
      <c r="BXH17" s="6"/>
      <c r="BXJ17" s="5"/>
      <c r="BXK17" s="5"/>
      <c r="BXL17" s="5"/>
      <c r="BXM17" s="6"/>
      <c r="BXO17" s="5"/>
      <c r="BXP17" s="5"/>
      <c r="BXQ17" s="5"/>
      <c r="BXR17" s="6"/>
      <c r="BXT17" s="5"/>
      <c r="BXU17" s="5"/>
      <c r="BXV17" s="5"/>
      <c r="BXW17" s="6"/>
      <c r="BXY17" s="5"/>
      <c r="BXZ17" s="5"/>
      <c r="BYA17" s="5"/>
      <c r="BYB17" s="6"/>
      <c r="BYD17" s="5"/>
      <c r="BYE17" s="5"/>
      <c r="BYF17" s="5"/>
      <c r="BYG17" s="6"/>
      <c r="BYI17" s="5"/>
      <c r="BYJ17" s="5"/>
      <c r="BYK17" s="5"/>
      <c r="BYL17" s="6"/>
      <c r="BYN17" s="5"/>
      <c r="BYO17" s="5"/>
      <c r="BYP17" s="5"/>
      <c r="BYQ17" s="6"/>
      <c r="BYS17" s="5"/>
      <c r="BYT17" s="5"/>
      <c r="BYU17" s="5"/>
      <c r="BYV17" s="6"/>
      <c r="BYX17" s="5"/>
      <c r="BYY17" s="5"/>
      <c r="BYZ17" s="5"/>
      <c r="BZA17" s="6"/>
      <c r="BZC17" s="5"/>
      <c r="BZD17" s="5"/>
      <c r="BZE17" s="5"/>
      <c r="BZF17" s="6"/>
      <c r="BZH17" s="5"/>
      <c r="BZI17" s="5"/>
      <c r="BZJ17" s="5"/>
      <c r="BZK17" s="6"/>
      <c r="BZM17" s="5"/>
      <c r="BZN17" s="5"/>
      <c r="BZO17" s="5"/>
      <c r="BZP17" s="6"/>
      <c r="BZR17" s="5"/>
      <c r="BZS17" s="5"/>
      <c r="BZT17" s="5"/>
      <c r="BZU17" s="6"/>
      <c r="BZW17" s="5"/>
      <c r="BZX17" s="5"/>
      <c r="BZY17" s="5"/>
      <c r="BZZ17" s="6"/>
      <c r="CAB17" s="5"/>
      <c r="CAC17" s="5"/>
      <c r="CAD17" s="5"/>
      <c r="CAE17" s="6"/>
      <c r="CAG17" s="5"/>
      <c r="CAH17" s="5"/>
      <c r="CAI17" s="5"/>
      <c r="CAJ17" s="6"/>
      <c r="CAL17" s="5"/>
      <c r="CAM17" s="5"/>
      <c r="CAN17" s="5"/>
      <c r="CAO17" s="6"/>
      <c r="CAQ17" s="5"/>
      <c r="CAR17" s="5"/>
      <c r="CAS17" s="5"/>
      <c r="CAT17" s="6"/>
      <c r="CAV17" s="5"/>
      <c r="CAW17" s="5"/>
      <c r="CAX17" s="5"/>
      <c r="CAY17" s="6"/>
      <c r="CBA17" s="5"/>
      <c r="CBB17" s="5"/>
      <c r="CBC17" s="5"/>
      <c r="CBD17" s="6"/>
      <c r="CBF17" s="5"/>
      <c r="CBG17" s="5"/>
      <c r="CBH17" s="5"/>
      <c r="CBI17" s="6"/>
      <c r="CBK17" s="5"/>
      <c r="CBL17" s="5"/>
      <c r="CBM17" s="5"/>
      <c r="CBN17" s="6"/>
      <c r="CBP17" s="5"/>
      <c r="CBQ17" s="5"/>
      <c r="CBR17" s="5"/>
      <c r="CBS17" s="6"/>
      <c r="CBU17" s="5"/>
      <c r="CBV17" s="5"/>
      <c r="CBW17" s="5"/>
      <c r="CBX17" s="6"/>
      <c r="CBZ17" s="5"/>
      <c r="CCA17" s="5"/>
      <c r="CCB17" s="5"/>
      <c r="CCC17" s="6"/>
      <c r="CCE17" s="5"/>
      <c r="CCF17" s="5"/>
      <c r="CCG17" s="5"/>
      <c r="CCH17" s="6"/>
      <c r="CCJ17" s="5"/>
      <c r="CCK17" s="5"/>
      <c r="CCL17" s="5"/>
      <c r="CCM17" s="6"/>
      <c r="CCO17" s="5"/>
      <c r="CCP17" s="5"/>
      <c r="CCQ17" s="5"/>
      <c r="CCR17" s="6"/>
      <c r="CCT17" s="5"/>
      <c r="CCU17" s="5"/>
      <c r="CCV17" s="5"/>
      <c r="CCW17" s="6"/>
      <c r="CCY17" s="5"/>
      <c r="CCZ17" s="5"/>
      <c r="CDA17" s="5"/>
      <c r="CDB17" s="6"/>
      <c r="CDD17" s="5"/>
      <c r="CDE17" s="5"/>
      <c r="CDF17" s="5"/>
      <c r="CDG17" s="6"/>
      <c r="CDI17" s="5"/>
      <c r="CDJ17" s="5"/>
      <c r="CDK17" s="5"/>
      <c r="CDL17" s="6"/>
      <c r="CDN17" s="5"/>
      <c r="CDO17" s="5"/>
      <c r="CDP17" s="5"/>
      <c r="CDQ17" s="6"/>
      <c r="CDS17" s="5"/>
      <c r="CDT17" s="5"/>
      <c r="CDU17" s="5"/>
      <c r="CDV17" s="6"/>
      <c r="CDX17" s="5"/>
      <c r="CDY17" s="5"/>
      <c r="CDZ17" s="5"/>
      <c r="CEA17" s="6"/>
      <c r="CEC17" s="5"/>
      <c r="CED17" s="5"/>
      <c r="CEE17" s="5"/>
      <c r="CEF17" s="6"/>
      <c r="CEH17" s="5"/>
      <c r="CEI17" s="5"/>
      <c r="CEJ17" s="5"/>
      <c r="CEK17" s="6"/>
      <c r="CEM17" s="5"/>
      <c r="CEN17" s="5"/>
      <c r="CEO17" s="5"/>
      <c r="CEP17" s="6"/>
      <c r="CER17" s="5"/>
      <c r="CES17" s="5"/>
      <c r="CET17" s="5"/>
      <c r="CEU17" s="6"/>
      <c r="CEW17" s="5"/>
      <c r="CEX17" s="5"/>
      <c r="CEY17" s="5"/>
      <c r="CEZ17" s="6"/>
      <c r="CFB17" s="5"/>
      <c r="CFC17" s="5"/>
      <c r="CFD17" s="5"/>
      <c r="CFE17" s="6"/>
      <c r="CFG17" s="5"/>
      <c r="CFH17" s="5"/>
      <c r="CFI17" s="5"/>
      <c r="CFJ17" s="6"/>
      <c r="CFL17" s="5"/>
      <c r="CFM17" s="5"/>
      <c r="CFN17" s="5"/>
      <c r="CFO17" s="6"/>
      <c r="CFQ17" s="5"/>
      <c r="CFR17" s="5"/>
      <c r="CFS17" s="5"/>
      <c r="CFT17" s="6"/>
      <c r="CFV17" s="5"/>
      <c r="CFW17" s="5"/>
      <c r="CFX17" s="5"/>
      <c r="CFY17" s="6"/>
      <c r="CGA17" s="5"/>
      <c r="CGB17" s="5"/>
      <c r="CGC17" s="5"/>
      <c r="CGD17" s="6"/>
      <c r="CGF17" s="5"/>
      <c r="CGG17" s="5"/>
      <c r="CGH17" s="5"/>
      <c r="CGI17" s="6"/>
      <c r="CGK17" s="5"/>
      <c r="CGL17" s="5"/>
      <c r="CGM17" s="5"/>
      <c r="CGN17" s="6"/>
      <c r="CGP17" s="5"/>
      <c r="CGQ17" s="5"/>
      <c r="CGR17" s="5"/>
      <c r="CGS17" s="6"/>
      <c r="CGU17" s="5"/>
      <c r="CGV17" s="5"/>
      <c r="CGW17" s="5"/>
      <c r="CGX17" s="6"/>
      <c r="CGZ17" s="5"/>
      <c r="CHA17" s="5"/>
      <c r="CHB17" s="5"/>
      <c r="CHC17" s="6"/>
      <c r="CHE17" s="5"/>
      <c r="CHF17" s="5"/>
      <c r="CHG17" s="5"/>
      <c r="CHH17" s="6"/>
      <c r="CHJ17" s="5"/>
      <c r="CHK17" s="5"/>
      <c r="CHL17" s="5"/>
      <c r="CHM17" s="6"/>
      <c r="CHO17" s="5"/>
      <c r="CHP17" s="5"/>
      <c r="CHQ17" s="5"/>
      <c r="CHR17" s="6"/>
      <c r="CHT17" s="5"/>
      <c r="CHU17" s="5"/>
      <c r="CHV17" s="5"/>
      <c r="CHW17" s="6"/>
      <c r="CHY17" s="5"/>
      <c r="CHZ17" s="5"/>
      <c r="CIA17" s="5"/>
      <c r="CIB17" s="6"/>
      <c r="CID17" s="5"/>
      <c r="CIE17" s="5"/>
      <c r="CIF17" s="5"/>
      <c r="CIG17" s="6"/>
      <c r="CII17" s="5"/>
      <c r="CIJ17" s="5"/>
      <c r="CIK17" s="5"/>
      <c r="CIL17" s="6"/>
      <c r="CIN17" s="5"/>
      <c r="CIO17" s="5"/>
      <c r="CIP17" s="5"/>
      <c r="CIQ17" s="6"/>
      <c r="CIS17" s="5"/>
      <c r="CIT17" s="5"/>
      <c r="CIU17" s="5"/>
      <c r="CIV17" s="6"/>
      <c r="CIX17" s="5"/>
      <c r="CIY17" s="5"/>
      <c r="CIZ17" s="5"/>
      <c r="CJA17" s="6"/>
      <c r="CJC17" s="5"/>
      <c r="CJD17" s="5"/>
      <c r="CJE17" s="5"/>
      <c r="CJF17" s="6"/>
      <c r="CJH17" s="5"/>
      <c r="CJI17" s="5"/>
      <c r="CJJ17" s="5"/>
      <c r="CJK17" s="6"/>
      <c r="CJM17" s="5"/>
      <c r="CJN17" s="5"/>
      <c r="CJO17" s="5"/>
      <c r="CJP17" s="6"/>
      <c r="CJR17" s="5"/>
      <c r="CJS17" s="5"/>
      <c r="CJT17" s="5"/>
      <c r="CJU17" s="6"/>
      <c r="CJW17" s="5"/>
      <c r="CJX17" s="5"/>
      <c r="CJY17" s="5"/>
      <c r="CJZ17" s="6"/>
      <c r="CKB17" s="5"/>
      <c r="CKC17" s="5"/>
      <c r="CKD17" s="5"/>
      <c r="CKE17" s="6"/>
      <c r="CKG17" s="5"/>
      <c r="CKH17" s="5"/>
      <c r="CKI17" s="5"/>
      <c r="CKJ17" s="6"/>
      <c r="CKL17" s="5"/>
      <c r="CKM17" s="5"/>
      <c r="CKN17" s="5"/>
      <c r="CKO17" s="6"/>
      <c r="CKQ17" s="5"/>
      <c r="CKR17" s="5"/>
      <c r="CKS17" s="5"/>
      <c r="CKT17" s="6"/>
      <c r="CKV17" s="5"/>
      <c r="CKW17" s="5"/>
      <c r="CKX17" s="5"/>
      <c r="CKY17" s="6"/>
      <c r="CLA17" s="5"/>
      <c r="CLB17" s="5"/>
      <c r="CLC17" s="5"/>
      <c r="CLD17" s="6"/>
      <c r="CLF17" s="5"/>
      <c r="CLG17" s="5"/>
      <c r="CLH17" s="5"/>
      <c r="CLI17" s="6"/>
      <c r="CLK17" s="5"/>
      <c r="CLL17" s="5"/>
      <c r="CLM17" s="5"/>
      <c r="CLN17" s="6"/>
      <c r="CLP17" s="5"/>
      <c r="CLQ17" s="5"/>
      <c r="CLR17" s="5"/>
      <c r="CLS17" s="6"/>
      <c r="CLU17" s="5"/>
      <c r="CLV17" s="5"/>
      <c r="CLW17" s="5"/>
      <c r="CLX17" s="6"/>
      <c r="CLZ17" s="5"/>
      <c r="CMA17" s="5"/>
      <c r="CMB17" s="5"/>
      <c r="CMC17" s="6"/>
      <c r="CME17" s="5"/>
      <c r="CMF17" s="5"/>
      <c r="CMG17" s="5"/>
      <c r="CMH17" s="6"/>
      <c r="CMJ17" s="5"/>
      <c r="CMK17" s="5"/>
      <c r="CML17" s="5"/>
      <c r="CMM17" s="6"/>
      <c r="CMO17" s="5"/>
      <c r="CMP17" s="5"/>
      <c r="CMQ17" s="5"/>
      <c r="CMR17" s="6"/>
      <c r="CMT17" s="5"/>
      <c r="CMU17" s="5"/>
      <c r="CMV17" s="5"/>
      <c r="CMW17" s="6"/>
      <c r="CMY17" s="5"/>
      <c r="CMZ17" s="5"/>
      <c r="CNA17" s="5"/>
      <c r="CNB17" s="6"/>
      <c r="CND17" s="5"/>
      <c r="CNE17" s="5"/>
      <c r="CNF17" s="5"/>
      <c r="CNG17" s="6"/>
      <c r="CNI17" s="5"/>
      <c r="CNJ17" s="5"/>
      <c r="CNK17" s="5"/>
      <c r="CNL17" s="6"/>
      <c r="CNN17" s="5"/>
      <c r="CNO17" s="5"/>
      <c r="CNP17" s="5"/>
      <c r="CNQ17" s="6"/>
      <c r="CNS17" s="5"/>
      <c r="CNT17" s="5"/>
      <c r="CNU17" s="5"/>
      <c r="CNV17" s="6"/>
      <c r="CNX17" s="5"/>
      <c r="CNY17" s="5"/>
      <c r="CNZ17" s="5"/>
      <c r="COA17" s="6"/>
      <c r="COC17" s="5"/>
      <c r="COD17" s="5"/>
      <c r="COE17" s="5"/>
      <c r="COF17" s="6"/>
      <c r="COH17" s="5"/>
      <c r="COI17" s="5"/>
      <c r="COJ17" s="5"/>
      <c r="COK17" s="6"/>
      <c r="COM17" s="5"/>
      <c r="CON17" s="5"/>
      <c r="COO17" s="5"/>
      <c r="COP17" s="6"/>
      <c r="COR17" s="5"/>
      <c r="COS17" s="5"/>
      <c r="COT17" s="5"/>
      <c r="COU17" s="6"/>
      <c r="COW17" s="5"/>
      <c r="COX17" s="5"/>
      <c r="COY17" s="5"/>
      <c r="COZ17" s="6"/>
      <c r="CPB17" s="5"/>
      <c r="CPC17" s="5"/>
      <c r="CPD17" s="5"/>
      <c r="CPE17" s="6"/>
      <c r="CPG17" s="5"/>
      <c r="CPH17" s="5"/>
      <c r="CPI17" s="5"/>
      <c r="CPJ17" s="6"/>
      <c r="CPL17" s="5"/>
      <c r="CPM17" s="5"/>
      <c r="CPN17" s="5"/>
      <c r="CPO17" s="6"/>
      <c r="CPQ17" s="5"/>
      <c r="CPR17" s="5"/>
      <c r="CPS17" s="5"/>
      <c r="CPT17" s="6"/>
      <c r="CPV17" s="5"/>
      <c r="CPW17" s="5"/>
      <c r="CPX17" s="5"/>
      <c r="CPY17" s="6"/>
      <c r="CQA17" s="5"/>
      <c r="CQB17" s="5"/>
      <c r="CQC17" s="5"/>
      <c r="CQD17" s="6"/>
      <c r="CQF17" s="5"/>
      <c r="CQG17" s="5"/>
      <c r="CQH17" s="5"/>
      <c r="CQI17" s="6"/>
      <c r="CQK17" s="5"/>
      <c r="CQL17" s="5"/>
      <c r="CQM17" s="5"/>
      <c r="CQN17" s="6"/>
      <c r="CQP17" s="5"/>
      <c r="CQQ17" s="5"/>
      <c r="CQR17" s="5"/>
      <c r="CQS17" s="6"/>
      <c r="CQU17" s="5"/>
      <c r="CQV17" s="5"/>
      <c r="CQW17" s="5"/>
      <c r="CQX17" s="6"/>
      <c r="CQZ17" s="5"/>
      <c r="CRA17" s="5"/>
      <c r="CRB17" s="5"/>
      <c r="CRC17" s="6"/>
      <c r="CRE17" s="5"/>
      <c r="CRF17" s="5"/>
      <c r="CRG17" s="5"/>
      <c r="CRH17" s="6"/>
      <c r="CRJ17" s="5"/>
      <c r="CRK17" s="5"/>
      <c r="CRL17" s="5"/>
      <c r="CRM17" s="6"/>
      <c r="CRO17" s="5"/>
      <c r="CRP17" s="5"/>
      <c r="CRQ17" s="5"/>
      <c r="CRR17" s="6"/>
      <c r="CRT17" s="5"/>
      <c r="CRU17" s="5"/>
      <c r="CRV17" s="5"/>
      <c r="CRW17" s="6"/>
      <c r="CRY17" s="5"/>
      <c r="CRZ17" s="5"/>
      <c r="CSA17" s="5"/>
      <c r="CSB17" s="6"/>
      <c r="CSD17" s="5"/>
      <c r="CSE17" s="5"/>
      <c r="CSF17" s="5"/>
      <c r="CSG17" s="6"/>
      <c r="CSI17" s="5"/>
      <c r="CSJ17" s="5"/>
      <c r="CSK17" s="5"/>
      <c r="CSL17" s="6"/>
      <c r="CSN17" s="5"/>
      <c r="CSO17" s="5"/>
      <c r="CSP17" s="5"/>
      <c r="CSQ17" s="6"/>
      <c r="CSS17" s="5"/>
      <c r="CST17" s="5"/>
      <c r="CSU17" s="5"/>
      <c r="CSV17" s="6"/>
      <c r="CSX17" s="5"/>
      <c r="CSY17" s="5"/>
      <c r="CSZ17" s="5"/>
      <c r="CTA17" s="6"/>
      <c r="CTC17" s="5"/>
      <c r="CTD17" s="5"/>
      <c r="CTE17" s="5"/>
      <c r="CTF17" s="6"/>
      <c r="CTH17" s="5"/>
      <c r="CTI17" s="5"/>
      <c r="CTJ17" s="5"/>
      <c r="CTK17" s="6"/>
      <c r="CTM17" s="5"/>
      <c r="CTN17" s="5"/>
      <c r="CTO17" s="5"/>
      <c r="CTP17" s="6"/>
      <c r="CTR17" s="5"/>
      <c r="CTS17" s="5"/>
      <c r="CTT17" s="5"/>
      <c r="CTU17" s="6"/>
      <c r="CTW17" s="5"/>
      <c r="CTX17" s="5"/>
      <c r="CTY17" s="5"/>
      <c r="CTZ17" s="6"/>
      <c r="CUB17" s="5"/>
      <c r="CUC17" s="5"/>
      <c r="CUD17" s="5"/>
      <c r="CUE17" s="6"/>
      <c r="CUG17" s="5"/>
      <c r="CUH17" s="5"/>
      <c r="CUI17" s="5"/>
      <c r="CUJ17" s="6"/>
      <c r="CUL17" s="5"/>
      <c r="CUM17" s="5"/>
      <c r="CUN17" s="5"/>
      <c r="CUO17" s="6"/>
      <c r="CUQ17" s="5"/>
      <c r="CUR17" s="5"/>
      <c r="CUS17" s="5"/>
      <c r="CUT17" s="6"/>
      <c r="CUV17" s="5"/>
      <c r="CUW17" s="5"/>
      <c r="CUX17" s="5"/>
      <c r="CUY17" s="6"/>
      <c r="CVA17" s="5"/>
      <c r="CVB17" s="5"/>
      <c r="CVC17" s="5"/>
      <c r="CVD17" s="6"/>
      <c r="CVF17" s="5"/>
      <c r="CVG17" s="5"/>
      <c r="CVH17" s="5"/>
      <c r="CVI17" s="6"/>
      <c r="CVK17" s="5"/>
      <c r="CVL17" s="5"/>
      <c r="CVM17" s="5"/>
      <c r="CVN17" s="6"/>
      <c r="CVP17" s="5"/>
      <c r="CVQ17" s="5"/>
      <c r="CVR17" s="5"/>
      <c r="CVS17" s="6"/>
      <c r="CVU17" s="5"/>
      <c r="CVV17" s="5"/>
      <c r="CVW17" s="5"/>
      <c r="CVX17" s="6"/>
      <c r="CVZ17" s="5"/>
      <c r="CWA17" s="5"/>
      <c r="CWB17" s="5"/>
      <c r="CWC17" s="6"/>
      <c r="CWE17" s="5"/>
      <c r="CWF17" s="5"/>
      <c r="CWG17" s="5"/>
      <c r="CWH17" s="6"/>
      <c r="CWJ17" s="5"/>
      <c r="CWK17" s="5"/>
      <c r="CWL17" s="5"/>
      <c r="CWM17" s="6"/>
      <c r="CWO17" s="5"/>
      <c r="CWP17" s="5"/>
      <c r="CWQ17" s="5"/>
      <c r="CWR17" s="6"/>
      <c r="CWT17" s="5"/>
      <c r="CWU17" s="5"/>
      <c r="CWV17" s="5"/>
      <c r="CWW17" s="6"/>
      <c r="CWY17" s="5"/>
      <c r="CWZ17" s="5"/>
      <c r="CXA17" s="5"/>
      <c r="CXB17" s="6"/>
      <c r="CXD17" s="5"/>
      <c r="CXE17" s="5"/>
      <c r="CXF17" s="5"/>
      <c r="CXG17" s="6"/>
      <c r="CXI17" s="5"/>
      <c r="CXJ17" s="5"/>
      <c r="CXK17" s="5"/>
      <c r="CXL17" s="6"/>
      <c r="CXN17" s="5"/>
      <c r="CXO17" s="5"/>
      <c r="CXP17" s="5"/>
      <c r="CXQ17" s="6"/>
      <c r="CXS17" s="5"/>
      <c r="CXT17" s="5"/>
      <c r="CXU17" s="5"/>
      <c r="CXV17" s="6"/>
      <c r="CXX17" s="5"/>
      <c r="CXY17" s="5"/>
      <c r="CXZ17" s="5"/>
      <c r="CYA17" s="6"/>
      <c r="CYC17" s="5"/>
      <c r="CYD17" s="5"/>
      <c r="CYE17" s="5"/>
      <c r="CYF17" s="6"/>
      <c r="CYH17" s="5"/>
      <c r="CYI17" s="5"/>
      <c r="CYJ17" s="5"/>
      <c r="CYK17" s="6"/>
      <c r="CYM17" s="5"/>
      <c r="CYN17" s="5"/>
      <c r="CYO17" s="5"/>
      <c r="CYP17" s="6"/>
      <c r="CYR17" s="5"/>
      <c r="CYS17" s="5"/>
      <c r="CYT17" s="5"/>
      <c r="CYU17" s="6"/>
      <c r="CYW17" s="5"/>
      <c r="CYX17" s="5"/>
      <c r="CYY17" s="5"/>
      <c r="CYZ17" s="6"/>
      <c r="CZB17" s="5"/>
      <c r="CZC17" s="5"/>
      <c r="CZD17" s="5"/>
      <c r="CZE17" s="6"/>
      <c r="CZG17" s="5"/>
      <c r="CZH17" s="5"/>
      <c r="CZI17" s="5"/>
      <c r="CZJ17" s="6"/>
      <c r="CZL17" s="5"/>
      <c r="CZM17" s="5"/>
      <c r="CZN17" s="5"/>
      <c r="CZO17" s="6"/>
      <c r="CZQ17" s="5"/>
      <c r="CZR17" s="5"/>
      <c r="CZS17" s="5"/>
      <c r="CZT17" s="6"/>
      <c r="CZV17" s="5"/>
      <c r="CZW17" s="5"/>
      <c r="CZX17" s="5"/>
      <c r="CZY17" s="6"/>
      <c r="DAA17" s="5"/>
      <c r="DAB17" s="5"/>
      <c r="DAC17" s="5"/>
      <c r="DAD17" s="6"/>
      <c r="DAF17" s="5"/>
      <c r="DAG17" s="5"/>
      <c r="DAH17" s="5"/>
      <c r="DAI17" s="6"/>
      <c r="DAK17" s="5"/>
      <c r="DAL17" s="5"/>
      <c r="DAM17" s="5"/>
      <c r="DAN17" s="6"/>
      <c r="DAP17" s="5"/>
      <c r="DAQ17" s="5"/>
      <c r="DAR17" s="5"/>
      <c r="DAS17" s="6"/>
      <c r="DAU17" s="5"/>
      <c r="DAV17" s="5"/>
      <c r="DAW17" s="5"/>
      <c r="DAX17" s="6"/>
      <c r="DAZ17" s="5"/>
      <c r="DBA17" s="5"/>
      <c r="DBB17" s="5"/>
      <c r="DBC17" s="6"/>
      <c r="DBE17" s="5"/>
      <c r="DBF17" s="5"/>
      <c r="DBG17" s="5"/>
      <c r="DBH17" s="6"/>
      <c r="DBJ17" s="5"/>
      <c r="DBK17" s="5"/>
      <c r="DBL17" s="5"/>
      <c r="DBM17" s="6"/>
      <c r="DBO17" s="5"/>
      <c r="DBP17" s="5"/>
      <c r="DBQ17" s="5"/>
      <c r="DBR17" s="6"/>
      <c r="DBT17" s="5"/>
      <c r="DBU17" s="5"/>
      <c r="DBV17" s="5"/>
      <c r="DBW17" s="6"/>
      <c r="DBY17" s="5"/>
      <c r="DBZ17" s="5"/>
      <c r="DCA17" s="5"/>
      <c r="DCB17" s="6"/>
      <c r="DCD17" s="5"/>
      <c r="DCE17" s="5"/>
      <c r="DCF17" s="5"/>
      <c r="DCG17" s="6"/>
      <c r="DCI17" s="5"/>
      <c r="DCJ17" s="5"/>
      <c r="DCK17" s="5"/>
      <c r="DCL17" s="6"/>
      <c r="DCN17" s="5"/>
      <c r="DCO17" s="5"/>
      <c r="DCP17" s="5"/>
      <c r="DCQ17" s="6"/>
      <c r="DCS17" s="5"/>
      <c r="DCT17" s="5"/>
      <c r="DCU17" s="5"/>
      <c r="DCV17" s="6"/>
      <c r="DCX17" s="5"/>
      <c r="DCY17" s="5"/>
      <c r="DCZ17" s="5"/>
      <c r="DDA17" s="6"/>
      <c r="DDC17" s="5"/>
      <c r="DDD17" s="5"/>
      <c r="DDE17" s="5"/>
      <c r="DDF17" s="6"/>
      <c r="DDH17" s="5"/>
      <c r="DDI17" s="5"/>
      <c r="DDJ17" s="5"/>
      <c r="DDK17" s="6"/>
      <c r="DDM17" s="5"/>
      <c r="DDN17" s="5"/>
      <c r="DDO17" s="5"/>
      <c r="DDP17" s="6"/>
      <c r="DDR17" s="5"/>
      <c r="DDS17" s="5"/>
      <c r="DDT17" s="5"/>
      <c r="DDU17" s="6"/>
      <c r="DDW17" s="5"/>
      <c r="DDX17" s="5"/>
      <c r="DDY17" s="5"/>
      <c r="DDZ17" s="6"/>
      <c r="DEB17" s="5"/>
      <c r="DEC17" s="5"/>
      <c r="DED17" s="5"/>
      <c r="DEE17" s="6"/>
      <c r="DEG17" s="5"/>
      <c r="DEH17" s="5"/>
      <c r="DEI17" s="5"/>
      <c r="DEJ17" s="6"/>
      <c r="DEL17" s="5"/>
      <c r="DEM17" s="5"/>
      <c r="DEN17" s="5"/>
      <c r="DEO17" s="6"/>
      <c r="DEQ17" s="5"/>
      <c r="DER17" s="5"/>
      <c r="DES17" s="5"/>
      <c r="DET17" s="6"/>
      <c r="DEV17" s="5"/>
      <c r="DEW17" s="5"/>
      <c r="DEX17" s="5"/>
      <c r="DEY17" s="6"/>
      <c r="DFA17" s="5"/>
      <c r="DFB17" s="5"/>
      <c r="DFC17" s="5"/>
      <c r="DFD17" s="6"/>
      <c r="DFF17" s="5"/>
      <c r="DFG17" s="5"/>
      <c r="DFH17" s="5"/>
      <c r="DFI17" s="6"/>
      <c r="DFK17" s="5"/>
      <c r="DFL17" s="5"/>
      <c r="DFM17" s="5"/>
      <c r="DFN17" s="6"/>
      <c r="DFP17" s="5"/>
      <c r="DFQ17" s="5"/>
      <c r="DFR17" s="5"/>
      <c r="DFS17" s="6"/>
      <c r="DFU17" s="5"/>
      <c r="DFV17" s="5"/>
      <c r="DFW17" s="5"/>
      <c r="DFX17" s="6"/>
      <c r="DFZ17" s="5"/>
      <c r="DGA17" s="5"/>
      <c r="DGB17" s="5"/>
      <c r="DGC17" s="6"/>
      <c r="DGE17" s="5"/>
      <c r="DGF17" s="5"/>
      <c r="DGG17" s="5"/>
      <c r="DGH17" s="6"/>
      <c r="DGJ17" s="5"/>
      <c r="DGK17" s="5"/>
      <c r="DGL17" s="5"/>
      <c r="DGM17" s="6"/>
      <c r="DGO17" s="5"/>
      <c r="DGP17" s="5"/>
      <c r="DGQ17" s="5"/>
      <c r="DGR17" s="6"/>
      <c r="DGT17" s="5"/>
      <c r="DGU17" s="5"/>
      <c r="DGV17" s="5"/>
      <c r="DGW17" s="6"/>
      <c r="DGY17" s="5"/>
      <c r="DGZ17" s="5"/>
      <c r="DHA17" s="5"/>
      <c r="DHB17" s="6"/>
      <c r="DHD17" s="5"/>
      <c r="DHE17" s="5"/>
      <c r="DHF17" s="5"/>
      <c r="DHG17" s="6"/>
      <c r="DHI17" s="5"/>
      <c r="DHJ17" s="5"/>
      <c r="DHK17" s="5"/>
      <c r="DHL17" s="6"/>
      <c r="DHN17" s="5"/>
      <c r="DHO17" s="5"/>
      <c r="DHP17" s="5"/>
      <c r="DHQ17" s="6"/>
      <c r="DHS17" s="5"/>
      <c r="DHT17" s="5"/>
      <c r="DHU17" s="5"/>
      <c r="DHV17" s="6"/>
      <c r="DHX17" s="5"/>
      <c r="DHY17" s="5"/>
      <c r="DHZ17" s="5"/>
      <c r="DIA17" s="6"/>
      <c r="DIC17" s="5"/>
      <c r="DID17" s="5"/>
      <c r="DIE17" s="5"/>
      <c r="DIF17" s="6"/>
      <c r="DIH17" s="5"/>
      <c r="DII17" s="5"/>
      <c r="DIJ17" s="5"/>
      <c r="DIK17" s="6"/>
      <c r="DIM17" s="5"/>
      <c r="DIN17" s="5"/>
      <c r="DIO17" s="5"/>
      <c r="DIP17" s="6"/>
      <c r="DIR17" s="5"/>
      <c r="DIS17" s="5"/>
      <c r="DIT17" s="5"/>
      <c r="DIU17" s="6"/>
      <c r="DIW17" s="5"/>
      <c r="DIX17" s="5"/>
      <c r="DIY17" s="5"/>
      <c r="DIZ17" s="6"/>
      <c r="DJB17" s="5"/>
      <c r="DJC17" s="5"/>
      <c r="DJD17" s="5"/>
      <c r="DJE17" s="6"/>
      <c r="DJG17" s="5"/>
      <c r="DJH17" s="5"/>
      <c r="DJI17" s="5"/>
      <c r="DJJ17" s="6"/>
      <c r="DJL17" s="5"/>
      <c r="DJM17" s="5"/>
      <c r="DJN17" s="5"/>
      <c r="DJO17" s="6"/>
      <c r="DJQ17" s="5"/>
      <c r="DJR17" s="5"/>
      <c r="DJS17" s="5"/>
      <c r="DJT17" s="6"/>
      <c r="DJV17" s="5"/>
      <c r="DJW17" s="5"/>
      <c r="DJX17" s="5"/>
      <c r="DJY17" s="6"/>
      <c r="DKA17" s="5"/>
      <c r="DKB17" s="5"/>
      <c r="DKC17" s="5"/>
      <c r="DKD17" s="6"/>
      <c r="DKF17" s="5"/>
      <c r="DKG17" s="5"/>
      <c r="DKH17" s="5"/>
      <c r="DKI17" s="6"/>
      <c r="DKK17" s="5"/>
      <c r="DKL17" s="5"/>
      <c r="DKM17" s="5"/>
      <c r="DKN17" s="6"/>
      <c r="DKP17" s="5"/>
      <c r="DKQ17" s="5"/>
      <c r="DKR17" s="5"/>
      <c r="DKS17" s="6"/>
      <c r="DKU17" s="5"/>
      <c r="DKV17" s="5"/>
      <c r="DKW17" s="5"/>
      <c r="DKX17" s="6"/>
      <c r="DKZ17" s="5"/>
      <c r="DLA17" s="5"/>
      <c r="DLB17" s="5"/>
      <c r="DLC17" s="6"/>
      <c r="DLE17" s="5"/>
      <c r="DLF17" s="5"/>
      <c r="DLG17" s="5"/>
      <c r="DLH17" s="6"/>
      <c r="DLJ17" s="5"/>
      <c r="DLK17" s="5"/>
      <c r="DLL17" s="5"/>
      <c r="DLM17" s="6"/>
      <c r="DLO17" s="5"/>
      <c r="DLP17" s="5"/>
      <c r="DLQ17" s="5"/>
      <c r="DLR17" s="6"/>
      <c r="DLT17" s="5"/>
      <c r="DLU17" s="5"/>
      <c r="DLV17" s="5"/>
      <c r="DLW17" s="6"/>
      <c r="DLY17" s="5"/>
      <c r="DLZ17" s="5"/>
      <c r="DMA17" s="5"/>
      <c r="DMB17" s="6"/>
      <c r="DMD17" s="5"/>
      <c r="DME17" s="5"/>
      <c r="DMF17" s="5"/>
      <c r="DMG17" s="6"/>
      <c r="DMI17" s="5"/>
      <c r="DMJ17" s="5"/>
      <c r="DMK17" s="5"/>
      <c r="DML17" s="6"/>
      <c r="DMN17" s="5"/>
      <c r="DMO17" s="5"/>
      <c r="DMP17" s="5"/>
      <c r="DMQ17" s="6"/>
      <c r="DMS17" s="5"/>
      <c r="DMT17" s="5"/>
      <c r="DMU17" s="5"/>
      <c r="DMV17" s="6"/>
      <c r="DMX17" s="5"/>
      <c r="DMY17" s="5"/>
      <c r="DMZ17" s="5"/>
      <c r="DNA17" s="6"/>
      <c r="DNC17" s="5"/>
      <c r="DND17" s="5"/>
      <c r="DNE17" s="5"/>
      <c r="DNF17" s="6"/>
      <c r="DNH17" s="5"/>
      <c r="DNI17" s="5"/>
      <c r="DNJ17" s="5"/>
      <c r="DNK17" s="6"/>
      <c r="DNM17" s="5"/>
      <c r="DNN17" s="5"/>
      <c r="DNO17" s="5"/>
      <c r="DNP17" s="6"/>
      <c r="DNR17" s="5"/>
      <c r="DNS17" s="5"/>
      <c r="DNT17" s="5"/>
      <c r="DNU17" s="6"/>
      <c r="DNW17" s="5"/>
      <c r="DNX17" s="5"/>
      <c r="DNY17" s="5"/>
      <c r="DNZ17" s="6"/>
      <c r="DOB17" s="5"/>
      <c r="DOC17" s="5"/>
      <c r="DOD17" s="5"/>
      <c r="DOE17" s="6"/>
      <c r="DOG17" s="5"/>
      <c r="DOH17" s="5"/>
      <c r="DOI17" s="5"/>
      <c r="DOJ17" s="6"/>
      <c r="DOL17" s="5"/>
      <c r="DOM17" s="5"/>
      <c r="DON17" s="5"/>
      <c r="DOO17" s="6"/>
      <c r="DOQ17" s="5"/>
      <c r="DOR17" s="5"/>
      <c r="DOS17" s="5"/>
      <c r="DOT17" s="6"/>
      <c r="DOV17" s="5"/>
      <c r="DOW17" s="5"/>
      <c r="DOX17" s="5"/>
      <c r="DOY17" s="6"/>
      <c r="DPA17" s="5"/>
      <c r="DPB17" s="5"/>
      <c r="DPC17" s="5"/>
      <c r="DPD17" s="6"/>
      <c r="DPF17" s="5"/>
      <c r="DPG17" s="5"/>
      <c r="DPH17" s="5"/>
      <c r="DPI17" s="6"/>
      <c r="DPK17" s="5"/>
      <c r="DPL17" s="5"/>
      <c r="DPM17" s="5"/>
      <c r="DPN17" s="6"/>
      <c r="DPP17" s="5"/>
      <c r="DPQ17" s="5"/>
      <c r="DPR17" s="5"/>
      <c r="DPS17" s="6"/>
      <c r="DPU17" s="5"/>
      <c r="DPV17" s="5"/>
      <c r="DPW17" s="5"/>
      <c r="DPX17" s="6"/>
      <c r="DPZ17" s="5"/>
      <c r="DQA17" s="5"/>
      <c r="DQB17" s="5"/>
      <c r="DQC17" s="6"/>
      <c r="DQE17" s="5"/>
      <c r="DQF17" s="5"/>
      <c r="DQG17" s="5"/>
      <c r="DQH17" s="6"/>
      <c r="DQJ17" s="5"/>
      <c r="DQK17" s="5"/>
      <c r="DQL17" s="5"/>
      <c r="DQM17" s="6"/>
      <c r="DQO17" s="5"/>
      <c r="DQP17" s="5"/>
      <c r="DQQ17" s="5"/>
      <c r="DQR17" s="6"/>
      <c r="DQT17" s="5"/>
      <c r="DQU17" s="5"/>
      <c r="DQV17" s="5"/>
      <c r="DQW17" s="6"/>
      <c r="DQY17" s="5"/>
      <c r="DQZ17" s="5"/>
      <c r="DRA17" s="5"/>
      <c r="DRB17" s="6"/>
      <c r="DRD17" s="5"/>
      <c r="DRE17" s="5"/>
      <c r="DRF17" s="5"/>
      <c r="DRG17" s="6"/>
      <c r="DRI17" s="5"/>
      <c r="DRJ17" s="5"/>
      <c r="DRK17" s="5"/>
      <c r="DRL17" s="6"/>
      <c r="DRN17" s="5"/>
      <c r="DRO17" s="5"/>
      <c r="DRP17" s="5"/>
      <c r="DRQ17" s="6"/>
      <c r="DRS17" s="5"/>
      <c r="DRT17" s="5"/>
      <c r="DRU17" s="5"/>
      <c r="DRV17" s="6"/>
      <c r="DRX17" s="5"/>
      <c r="DRY17" s="5"/>
      <c r="DRZ17" s="5"/>
      <c r="DSA17" s="6"/>
      <c r="DSC17" s="5"/>
      <c r="DSD17" s="5"/>
      <c r="DSE17" s="5"/>
      <c r="DSF17" s="6"/>
      <c r="DSH17" s="5"/>
      <c r="DSI17" s="5"/>
      <c r="DSJ17" s="5"/>
      <c r="DSK17" s="6"/>
      <c r="DSM17" s="5"/>
      <c r="DSN17" s="5"/>
      <c r="DSO17" s="5"/>
      <c r="DSP17" s="6"/>
      <c r="DSR17" s="5"/>
      <c r="DSS17" s="5"/>
      <c r="DST17" s="5"/>
      <c r="DSU17" s="6"/>
      <c r="DSW17" s="5"/>
      <c r="DSX17" s="5"/>
      <c r="DSY17" s="5"/>
      <c r="DSZ17" s="6"/>
      <c r="DTB17" s="5"/>
      <c r="DTC17" s="5"/>
      <c r="DTD17" s="5"/>
      <c r="DTE17" s="6"/>
      <c r="DTG17" s="5"/>
      <c r="DTH17" s="5"/>
      <c r="DTI17" s="5"/>
      <c r="DTJ17" s="6"/>
      <c r="DTL17" s="5"/>
      <c r="DTM17" s="5"/>
      <c r="DTN17" s="5"/>
      <c r="DTO17" s="6"/>
      <c r="DTQ17" s="5"/>
      <c r="DTR17" s="5"/>
      <c r="DTS17" s="5"/>
      <c r="DTT17" s="6"/>
      <c r="DTV17" s="5"/>
      <c r="DTW17" s="5"/>
      <c r="DTX17" s="5"/>
      <c r="DTY17" s="6"/>
      <c r="DUA17" s="5"/>
      <c r="DUB17" s="5"/>
      <c r="DUC17" s="5"/>
      <c r="DUD17" s="6"/>
      <c r="DUF17" s="5"/>
      <c r="DUG17" s="5"/>
      <c r="DUH17" s="5"/>
      <c r="DUI17" s="6"/>
      <c r="DUK17" s="5"/>
      <c r="DUL17" s="5"/>
      <c r="DUM17" s="5"/>
      <c r="DUN17" s="6"/>
      <c r="DUP17" s="5"/>
      <c r="DUQ17" s="5"/>
      <c r="DUR17" s="5"/>
      <c r="DUS17" s="6"/>
      <c r="DUU17" s="5"/>
      <c r="DUV17" s="5"/>
      <c r="DUW17" s="5"/>
      <c r="DUX17" s="6"/>
      <c r="DUZ17" s="5"/>
      <c r="DVA17" s="5"/>
      <c r="DVB17" s="5"/>
      <c r="DVC17" s="6"/>
      <c r="DVE17" s="5"/>
      <c r="DVF17" s="5"/>
      <c r="DVG17" s="5"/>
      <c r="DVH17" s="6"/>
      <c r="DVJ17" s="5"/>
      <c r="DVK17" s="5"/>
      <c r="DVL17" s="5"/>
      <c r="DVM17" s="6"/>
      <c r="DVO17" s="5"/>
      <c r="DVP17" s="5"/>
      <c r="DVQ17" s="5"/>
      <c r="DVR17" s="6"/>
      <c r="DVT17" s="5"/>
      <c r="DVU17" s="5"/>
      <c r="DVV17" s="5"/>
      <c r="DVW17" s="6"/>
      <c r="DVY17" s="5"/>
      <c r="DVZ17" s="5"/>
      <c r="DWA17" s="5"/>
      <c r="DWB17" s="6"/>
      <c r="DWD17" s="5"/>
      <c r="DWE17" s="5"/>
      <c r="DWF17" s="5"/>
      <c r="DWG17" s="6"/>
      <c r="DWI17" s="5"/>
      <c r="DWJ17" s="5"/>
      <c r="DWK17" s="5"/>
      <c r="DWL17" s="6"/>
      <c r="DWN17" s="5"/>
      <c r="DWO17" s="5"/>
      <c r="DWP17" s="5"/>
      <c r="DWQ17" s="6"/>
      <c r="DWS17" s="5"/>
      <c r="DWT17" s="5"/>
      <c r="DWU17" s="5"/>
      <c r="DWV17" s="6"/>
      <c r="DWX17" s="5"/>
      <c r="DWY17" s="5"/>
      <c r="DWZ17" s="5"/>
      <c r="DXA17" s="6"/>
      <c r="DXC17" s="5"/>
      <c r="DXD17" s="5"/>
      <c r="DXE17" s="5"/>
      <c r="DXF17" s="6"/>
      <c r="DXH17" s="5"/>
      <c r="DXI17" s="5"/>
      <c r="DXJ17" s="5"/>
      <c r="DXK17" s="6"/>
      <c r="DXM17" s="5"/>
      <c r="DXN17" s="5"/>
      <c r="DXO17" s="5"/>
      <c r="DXP17" s="6"/>
      <c r="DXR17" s="5"/>
      <c r="DXS17" s="5"/>
      <c r="DXT17" s="5"/>
      <c r="DXU17" s="6"/>
      <c r="DXW17" s="5"/>
      <c r="DXX17" s="5"/>
      <c r="DXY17" s="5"/>
      <c r="DXZ17" s="6"/>
      <c r="DYB17" s="5"/>
      <c r="DYC17" s="5"/>
      <c r="DYD17" s="5"/>
      <c r="DYE17" s="6"/>
      <c r="DYG17" s="5"/>
      <c r="DYH17" s="5"/>
      <c r="DYI17" s="5"/>
      <c r="DYJ17" s="6"/>
      <c r="DYL17" s="5"/>
      <c r="DYM17" s="5"/>
      <c r="DYN17" s="5"/>
      <c r="DYO17" s="6"/>
      <c r="DYQ17" s="5"/>
      <c r="DYR17" s="5"/>
      <c r="DYS17" s="5"/>
      <c r="DYT17" s="6"/>
      <c r="DYV17" s="5"/>
      <c r="DYW17" s="5"/>
      <c r="DYX17" s="5"/>
      <c r="DYY17" s="6"/>
      <c r="DZA17" s="5"/>
      <c r="DZB17" s="5"/>
      <c r="DZC17" s="5"/>
      <c r="DZD17" s="6"/>
      <c r="DZF17" s="5"/>
      <c r="DZG17" s="5"/>
      <c r="DZH17" s="5"/>
      <c r="DZI17" s="6"/>
      <c r="DZK17" s="5"/>
      <c r="DZL17" s="5"/>
      <c r="DZM17" s="5"/>
      <c r="DZN17" s="6"/>
      <c r="DZP17" s="5"/>
      <c r="DZQ17" s="5"/>
      <c r="DZR17" s="5"/>
      <c r="DZS17" s="6"/>
      <c r="DZU17" s="5"/>
      <c r="DZV17" s="5"/>
      <c r="DZW17" s="5"/>
      <c r="DZX17" s="6"/>
      <c r="DZZ17" s="5"/>
      <c r="EAA17" s="5"/>
      <c r="EAB17" s="5"/>
      <c r="EAC17" s="6"/>
      <c r="EAE17" s="5"/>
      <c r="EAF17" s="5"/>
      <c r="EAG17" s="5"/>
      <c r="EAH17" s="6"/>
      <c r="EAJ17" s="5"/>
      <c r="EAK17" s="5"/>
      <c r="EAL17" s="5"/>
      <c r="EAM17" s="6"/>
      <c r="EAO17" s="5"/>
      <c r="EAP17" s="5"/>
      <c r="EAQ17" s="5"/>
      <c r="EAR17" s="6"/>
      <c r="EAT17" s="5"/>
      <c r="EAU17" s="5"/>
      <c r="EAV17" s="5"/>
      <c r="EAW17" s="6"/>
      <c r="EAY17" s="5"/>
      <c r="EAZ17" s="5"/>
      <c r="EBA17" s="5"/>
      <c r="EBB17" s="6"/>
      <c r="EBD17" s="5"/>
      <c r="EBE17" s="5"/>
      <c r="EBF17" s="5"/>
      <c r="EBG17" s="6"/>
      <c r="EBI17" s="5"/>
      <c r="EBJ17" s="5"/>
      <c r="EBK17" s="5"/>
      <c r="EBL17" s="6"/>
      <c r="EBN17" s="5"/>
      <c r="EBO17" s="5"/>
      <c r="EBP17" s="5"/>
      <c r="EBQ17" s="6"/>
      <c r="EBS17" s="5"/>
      <c r="EBT17" s="5"/>
      <c r="EBU17" s="5"/>
      <c r="EBV17" s="6"/>
      <c r="EBX17" s="5"/>
      <c r="EBY17" s="5"/>
      <c r="EBZ17" s="5"/>
      <c r="ECA17" s="6"/>
      <c r="ECC17" s="5"/>
      <c r="ECD17" s="5"/>
      <c r="ECE17" s="5"/>
      <c r="ECF17" s="6"/>
      <c r="ECH17" s="5"/>
      <c r="ECI17" s="5"/>
      <c r="ECJ17" s="5"/>
      <c r="ECK17" s="6"/>
      <c r="ECM17" s="5"/>
      <c r="ECN17" s="5"/>
      <c r="ECO17" s="5"/>
      <c r="ECP17" s="6"/>
      <c r="ECR17" s="5"/>
      <c r="ECS17" s="5"/>
      <c r="ECT17" s="5"/>
      <c r="ECU17" s="6"/>
      <c r="ECW17" s="5"/>
      <c r="ECX17" s="5"/>
      <c r="ECY17" s="5"/>
      <c r="ECZ17" s="6"/>
      <c r="EDB17" s="5"/>
      <c r="EDC17" s="5"/>
      <c r="EDD17" s="5"/>
      <c r="EDE17" s="6"/>
      <c r="EDG17" s="5"/>
      <c r="EDH17" s="5"/>
      <c r="EDI17" s="5"/>
      <c r="EDJ17" s="6"/>
      <c r="EDL17" s="5"/>
      <c r="EDM17" s="5"/>
      <c r="EDN17" s="5"/>
      <c r="EDO17" s="6"/>
      <c r="EDQ17" s="5"/>
      <c r="EDR17" s="5"/>
      <c r="EDS17" s="5"/>
      <c r="EDT17" s="6"/>
      <c r="EDV17" s="5"/>
      <c r="EDW17" s="5"/>
      <c r="EDX17" s="5"/>
      <c r="EDY17" s="6"/>
      <c r="EEA17" s="5"/>
      <c r="EEB17" s="5"/>
      <c r="EEC17" s="5"/>
      <c r="EED17" s="6"/>
      <c r="EEF17" s="5"/>
      <c r="EEG17" s="5"/>
      <c r="EEH17" s="5"/>
      <c r="EEI17" s="6"/>
      <c r="EEK17" s="5"/>
      <c r="EEL17" s="5"/>
      <c r="EEM17" s="5"/>
      <c r="EEN17" s="6"/>
      <c r="EEP17" s="5"/>
      <c r="EEQ17" s="5"/>
      <c r="EER17" s="5"/>
      <c r="EES17" s="6"/>
      <c r="EEU17" s="5"/>
      <c r="EEV17" s="5"/>
      <c r="EEW17" s="5"/>
      <c r="EEX17" s="6"/>
      <c r="EEZ17" s="5"/>
      <c r="EFA17" s="5"/>
      <c r="EFB17" s="5"/>
      <c r="EFC17" s="6"/>
      <c r="EFE17" s="5"/>
      <c r="EFF17" s="5"/>
      <c r="EFG17" s="5"/>
      <c r="EFH17" s="6"/>
      <c r="EFJ17" s="5"/>
      <c r="EFK17" s="5"/>
      <c r="EFL17" s="5"/>
      <c r="EFM17" s="6"/>
      <c r="EFO17" s="5"/>
      <c r="EFP17" s="5"/>
      <c r="EFQ17" s="5"/>
      <c r="EFR17" s="6"/>
      <c r="EFT17" s="5"/>
      <c r="EFU17" s="5"/>
      <c r="EFV17" s="5"/>
      <c r="EFW17" s="6"/>
      <c r="EFY17" s="5"/>
      <c r="EFZ17" s="5"/>
      <c r="EGA17" s="5"/>
      <c r="EGB17" s="6"/>
      <c r="EGD17" s="5"/>
      <c r="EGE17" s="5"/>
      <c r="EGF17" s="5"/>
      <c r="EGG17" s="6"/>
      <c r="EGI17" s="5"/>
      <c r="EGJ17" s="5"/>
      <c r="EGK17" s="5"/>
      <c r="EGL17" s="6"/>
      <c r="EGN17" s="5"/>
      <c r="EGO17" s="5"/>
      <c r="EGP17" s="5"/>
      <c r="EGQ17" s="6"/>
      <c r="EGS17" s="5"/>
      <c r="EGT17" s="5"/>
      <c r="EGU17" s="5"/>
      <c r="EGV17" s="6"/>
      <c r="EGX17" s="5"/>
      <c r="EGY17" s="5"/>
      <c r="EGZ17" s="5"/>
      <c r="EHA17" s="6"/>
      <c r="EHC17" s="5"/>
      <c r="EHD17" s="5"/>
      <c r="EHE17" s="5"/>
      <c r="EHF17" s="6"/>
      <c r="EHH17" s="5"/>
      <c r="EHI17" s="5"/>
      <c r="EHJ17" s="5"/>
      <c r="EHK17" s="6"/>
      <c r="EHM17" s="5"/>
      <c r="EHN17" s="5"/>
      <c r="EHO17" s="5"/>
      <c r="EHP17" s="6"/>
      <c r="EHR17" s="5"/>
      <c r="EHS17" s="5"/>
      <c r="EHT17" s="5"/>
      <c r="EHU17" s="6"/>
      <c r="EHW17" s="5"/>
      <c r="EHX17" s="5"/>
      <c r="EHY17" s="5"/>
      <c r="EHZ17" s="6"/>
      <c r="EIB17" s="5"/>
      <c r="EIC17" s="5"/>
      <c r="EID17" s="5"/>
      <c r="EIE17" s="6"/>
      <c r="EIG17" s="5"/>
      <c r="EIH17" s="5"/>
      <c r="EII17" s="5"/>
      <c r="EIJ17" s="6"/>
      <c r="EIL17" s="5"/>
      <c r="EIM17" s="5"/>
      <c r="EIN17" s="5"/>
      <c r="EIO17" s="6"/>
      <c r="EIQ17" s="5"/>
      <c r="EIR17" s="5"/>
      <c r="EIS17" s="5"/>
      <c r="EIT17" s="6"/>
      <c r="EIV17" s="5"/>
      <c r="EIW17" s="5"/>
      <c r="EIX17" s="5"/>
      <c r="EIY17" s="6"/>
      <c r="EJA17" s="5"/>
      <c r="EJB17" s="5"/>
      <c r="EJC17" s="5"/>
      <c r="EJD17" s="6"/>
      <c r="EJF17" s="5"/>
      <c r="EJG17" s="5"/>
      <c r="EJH17" s="5"/>
      <c r="EJI17" s="6"/>
      <c r="EJK17" s="5"/>
      <c r="EJL17" s="5"/>
      <c r="EJM17" s="5"/>
      <c r="EJN17" s="6"/>
      <c r="EJP17" s="5"/>
      <c r="EJQ17" s="5"/>
      <c r="EJR17" s="5"/>
      <c r="EJS17" s="6"/>
      <c r="EJU17" s="5"/>
      <c r="EJV17" s="5"/>
      <c r="EJW17" s="5"/>
      <c r="EJX17" s="6"/>
      <c r="EJZ17" s="5"/>
      <c r="EKA17" s="5"/>
      <c r="EKB17" s="5"/>
      <c r="EKC17" s="6"/>
      <c r="EKE17" s="5"/>
      <c r="EKF17" s="5"/>
      <c r="EKG17" s="5"/>
      <c r="EKH17" s="6"/>
      <c r="EKJ17" s="5"/>
      <c r="EKK17" s="5"/>
      <c r="EKL17" s="5"/>
      <c r="EKM17" s="6"/>
      <c r="EKO17" s="5"/>
      <c r="EKP17" s="5"/>
      <c r="EKQ17" s="5"/>
      <c r="EKR17" s="6"/>
      <c r="EKT17" s="5"/>
      <c r="EKU17" s="5"/>
      <c r="EKV17" s="5"/>
      <c r="EKW17" s="6"/>
      <c r="EKY17" s="5"/>
      <c r="EKZ17" s="5"/>
      <c r="ELA17" s="5"/>
      <c r="ELB17" s="6"/>
      <c r="ELD17" s="5"/>
      <c r="ELE17" s="5"/>
      <c r="ELF17" s="5"/>
      <c r="ELG17" s="6"/>
      <c r="ELI17" s="5"/>
      <c r="ELJ17" s="5"/>
      <c r="ELK17" s="5"/>
      <c r="ELL17" s="6"/>
      <c r="ELN17" s="5"/>
      <c r="ELO17" s="5"/>
      <c r="ELP17" s="5"/>
      <c r="ELQ17" s="6"/>
      <c r="ELS17" s="5"/>
      <c r="ELT17" s="5"/>
      <c r="ELU17" s="5"/>
      <c r="ELV17" s="6"/>
      <c r="ELX17" s="5"/>
      <c r="ELY17" s="5"/>
      <c r="ELZ17" s="5"/>
      <c r="EMA17" s="6"/>
      <c r="EMC17" s="5"/>
      <c r="EMD17" s="5"/>
      <c r="EME17" s="5"/>
      <c r="EMF17" s="6"/>
      <c r="EMH17" s="5"/>
      <c r="EMI17" s="5"/>
      <c r="EMJ17" s="5"/>
      <c r="EMK17" s="6"/>
      <c r="EMM17" s="5"/>
      <c r="EMN17" s="5"/>
      <c r="EMO17" s="5"/>
      <c r="EMP17" s="6"/>
      <c r="EMR17" s="5"/>
      <c r="EMS17" s="5"/>
      <c r="EMT17" s="5"/>
      <c r="EMU17" s="6"/>
      <c r="EMW17" s="5"/>
      <c r="EMX17" s="5"/>
      <c r="EMY17" s="5"/>
      <c r="EMZ17" s="6"/>
      <c r="ENB17" s="5"/>
      <c r="ENC17" s="5"/>
      <c r="END17" s="5"/>
      <c r="ENE17" s="6"/>
      <c r="ENG17" s="5"/>
      <c r="ENH17" s="5"/>
      <c r="ENI17" s="5"/>
      <c r="ENJ17" s="6"/>
      <c r="ENL17" s="5"/>
      <c r="ENM17" s="5"/>
      <c r="ENN17" s="5"/>
      <c r="ENO17" s="6"/>
      <c r="ENQ17" s="5"/>
      <c r="ENR17" s="5"/>
      <c r="ENS17" s="5"/>
      <c r="ENT17" s="6"/>
      <c r="ENV17" s="5"/>
      <c r="ENW17" s="5"/>
      <c r="ENX17" s="5"/>
      <c r="ENY17" s="6"/>
      <c r="EOA17" s="5"/>
      <c r="EOB17" s="5"/>
      <c r="EOC17" s="5"/>
      <c r="EOD17" s="6"/>
      <c r="EOF17" s="5"/>
      <c r="EOG17" s="5"/>
      <c r="EOH17" s="5"/>
      <c r="EOI17" s="6"/>
      <c r="EOK17" s="5"/>
      <c r="EOL17" s="5"/>
      <c r="EOM17" s="5"/>
      <c r="EON17" s="6"/>
      <c r="EOP17" s="5"/>
      <c r="EOQ17" s="5"/>
      <c r="EOR17" s="5"/>
      <c r="EOS17" s="6"/>
      <c r="EOU17" s="5"/>
      <c r="EOV17" s="5"/>
      <c r="EOW17" s="5"/>
      <c r="EOX17" s="6"/>
      <c r="EOZ17" s="5"/>
      <c r="EPA17" s="5"/>
      <c r="EPB17" s="5"/>
      <c r="EPC17" s="6"/>
      <c r="EPE17" s="5"/>
      <c r="EPF17" s="5"/>
      <c r="EPG17" s="5"/>
      <c r="EPH17" s="6"/>
      <c r="EPJ17" s="5"/>
      <c r="EPK17" s="5"/>
      <c r="EPL17" s="5"/>
      <c r="EPM17" s="6"/>
      <c r="EPO17" s="5"/>
      <c r="EPP17" s="5"/>
      <c r="EPQ17" s="5"/>
      <c r="EPR17" s="6"/>
      <c r="EPT17" s="5"/>
      <c r="EPU17" s="5"/>
      <c r="EPV17" s="5"/>
      <c r="EPW17" s="6"/>
      <c r="EPY17" s="5"/>
      <c r="EPZ17" s="5"/>
      <c r="EQA17" s="5"/>
      <c r="EQB17" s="6"/>
      <c r="EQD17" s="5"/>
      <c r="EQE17" s="5"/>
      <c r="EQF17" s="5"/>
      <c r="EQG17" s="6"/>
      <c r="EQI17" s="5"/>
      <c r="EQJ17" s="5"/>
      <c r="EQK17" s="5"/>
      <c r="EQL17" s="6"/>
      <c r="EQN17" s="5"/>
      <c r="EQO17" s="5"/>
      <c r="EQP17" s="5"/>
      <c r="EQQ17" s="6"/>
      <c r="EQS17" s="5"/>
      <c r="EQT17" s="5"/>
      <c r="EQU17" s="5"/>
      <c r="EQV17" s="6"/>
      <c r="EQX17" s="5"/>
      <c r="EQY17" s="5"/>
      <c r="EQZ17" s="5"/>
      <c r="ERA17" s="6"/>
      <c r="ERC17" s="5"/>
      <c r="ERD17" s="5"/>
      <c r="ERE17" s="5"/>
      <c r="ERF17" s="6"/>
      <c r="ERH17" s="5"/>
      <c r="ERI17" s="5"/>
      <c r="ERJ17" s="5"/>
      <c r="ERK17" s="6"/>
      <c r="ERM17" s="5"/>
      <c r="ERN17" s="5"/>
      <c r="ERO17" s="5"/>
      <c r="ERP17" s="6"/>
      <c r="ERR17" s="5"/>
      <c r="ERS17" s="5"/>
      <c r="ERT17" s="5"/>
      <c r="ERU17" s="6"/>
      <c r="ERW17" s="5"/>
      <c r="ERX17" s="5"/>
      <c r="ERY17" s="5"/>
      <c r="ERZ17" s="6"/>
      <c r="ESB17" s="5"/>
      <c r="ESC17" s="5"/>
      <c r="ESD17" s="5"/>
      <c r="ESE17" s="6"/>
      <c r="ESG17" s="5"/>
      <c r="ESH17" s="5"/>
      <c r="ESI17" s="5"/>
      <c r="ESJ17" s="6"/>
      <c r="ESL17" s="5"/>
      <c r="ESM17" s="5"/>
      <c r="ESN17" s="5"/>
      <c r="ESO17" s="6"/>
      <c r="ESQ17" s="5"/>
      <c r="ESR17" s="5"/>
      <c r="ESS17" s="5"/>
      <c r="EST17" s="6"/>
      <c r="ESV17" s="5"/>
      <c r="ESW17" s="5"/>
      <c r="ESX17" s="5"/>
      <c r="ESY17" s="6"/>
      <c r="ETA17" s="5"/>
      <c r="ETB17" s="5"/>
      <c r="ETC17" s="5"/>
      <c r="ETD17" s="6"/>
      <c r="ETF17" s="5"/>
      <c r="ETG17" s="5"/>
      <c r="ETH17" s="5"/>
      <c r="ETI17" s="6"/>
      <c r="ETK17" s="5"/>
      <c r="ETL17" s="5"/>
      <c r="ETM17" s="5"/>
      <c r="ETN17" s="6"/>
      <c r="ETP17" s="5"/>
      <c r="ETQ17" s="5"/>
      <c r="ETR17" s="5"/>
      <c r="ETS17" s="6"/>
      <c r="ETU17" s="5"/>
      <c r="ETV17" s="5"/>
      <c r="ETW17" s="5"/>
      <c r="ETX17" s="6"/>
      <c r="ETZ17" s="5"/>
      <c r="EUA17" s="5"/>
      <c r="EUB17" s="5"/>
      <c r="EUC17" s="6"/>
      <c r="EUE17" s="5"/>
      <c r="EUF17" s="5"/>
      <c r="EUG17" s="5"/>
      <c r="EUH17" s="6"/>
      <c r="EUJ17" s="5"/>
      <c r="EUK17" s="5"/>
      <c r="EUL17" s="5"/>
      <c r="EUM17" s="6"/>
      <c r="EUO17" s="5"/>
      <c r="EUP17" s="5"/>
      <c r="EUQ17" s="5"/>
      <c r="EUR17" s="6"/>
      <c r="EUT17" s="5"/>
      <c r="EUU17" s="5"/>
      <c r="EUV17" s="5"/>
      <c r="EUW17" s="6"/>
      <c r="EUY17" s="5"/>
      <c r="EUZ17" s="5"/>
      <c r="EVA17" s="5"/>
      <c r="EVB17" s="6"/>
      <c r="EVD17" s="5"/>
      <c r="EVE17" s="5"/>
      <c r="EVF17" s="5"/>
      <c r="EVG17" s="6"/>
      <c r="EVI17" s="5"/>
      <c r="EVJ17" s="5"/>
      <c r="EVK17" s="5"/>
      <c r="EVL17" s="6"/>
      <c r="EVN17" s="5"/>
      <c r="EVO17" s="5"/>
      <c r="EVP17" s="5"/>
      <c r="EVQ17" s="6"/>
      <c r="EVS17" s="5"/>
      <c r="EVT17" s="5"/>
      <c r="EVU17" s="5"/>
      <c r="EVV17" s="6"/>
      <c r="EVX17" s="5"/>
      <c r="EVY17" s="5"/>
      <c r="EVZ17" s="5"/>
      <c r="EWA17" s="6"/>
      <c r="EWC17" s="5"/>
      <c r="EWD17" s="5"/>
      <c r="EWE17" s="5"/>
      <c r="EWF17" s="6"/>
      <c r="EWH17" s="5"/>
      <c r="EWI17" s="5"/>
      <c r="EWJ17" s="5"/>
      <c r="EWK17" s="6"/>
      <c r="EWM17" s="5"/>
      <c r="EWN17" s="5"/>
      <c r="EWO17" s="5"/>
      <c r="EWP17" s="6"/>
      <c r="EWR17" s="5"/>
      <c r="EWS17" s="5"/>
      <c r="EWT17" s="5"/>
      <c r="EWU17" s="6"/>
      <c r="EWW17" s="5"/>
      <c r="EWX17" s="5"/>
      <c r="EWY17" s="5"/>
      <c r="EWZ17" s="6"/>
      <c r="EXB17" s="5"/>
      <c r="EXC17" s="5"/>
      <c r="EXD17" s="5"/>
      <c r="EXE17" s="6"/>
      <c r="EXG17" s="5"/>
      <c r="EXH17" s="5"/>
      <c r="EXI17" s="5"/>
      <c r="EXJ17" s="6"/>
      <c r="EXL17" s="5"/>
      <c r="EXM17" s="5"/>
      <c r="EXN17" s="5"/>
      <c r="EXO17" s="6"/>
      <c r="EXQ17" s="5"/>
      <c r="EXR17" s="5"/>
      <c r="EXS17" s="5"/>
      <c r="EXT17" s="6"/>
      <c r="EXV17" s="5"/>
      <c r="EXW17" s="5"/>
      <c r="EXX17" s="5"/>
      <c r="EXY17" s="6"/>
      <c r="EYA17" s="5"/>
      <c r="EYB17" s="5"/>
      <c r="EYC17" s="5"/>
      <c r="EYD17" s="6"/>
      <c r="EYF17" s="5"/>
      <c r="EYG17" s="5"/>
      <c r="EYH17" s="5"/>
      <c r="EYI17" s="6"/>
      <c r="EYK17" s="5"/>
      <c r="EYL17" s="5"/>
      <c r="EYM17" s="5"/>
      <c r="EYN17" s="6"/>
      <c r="EYP17" s="5"/>
      <c r="EYQ17" s="5"/>
      <c r="EYR17" s="5"/>
      <c r="EYS17" s="6"/>
      <c r="EYU17" s="5"/>
      <c r="EYV17" s="5"/>
      <c r="EYW17" s="5"/>
      <c r="EYX17" s="6"/>
      <c r="EYZ17" s="5"/>
      <c r="EZA17" s="5"/>
      <c r="EZB17" s="5"/>
      <c r="EZC17" s="6"/>
      <c r="EZE17" s="5"/>
      <c r="EZF17" s="5"/>
      <c r="EZG17" s="5"/>
      <c r="EZH17" s="6"/>
      <c r="EZJ17" s="5"/>
      <c r="EZK17" s="5"/>
      <c r="EZL17" s="5"/>
      <c r="EZM17" s="6"/>
      <c r="EZO17" s="5"/>
      <c r="EZP17" s="5"/>
      <c r="EZQ17" s="5"/>
      <c r="EZR17" s="6"/>
      <c r="EZT17" s="5"/>
      <c r="EZU17" s="5"/>
      <c r="EZV17" s="5"/>
      <c r="EZW17" s="6"/>
      <c r="EZY17" s="5"/>
      <c r="EZZ17" s="5"/>
      <c r="FAA17" s="5"/>
      <c r="FAB17" s="6"/>
      <c r="FAD17" s="5"/>
      <c r="FAE17" s="5"/>
      <c r="FAF17" s="5"/>
      <c r="FAG17" s="6"/>
      <c r="FAI17" s="5"/>
      <c r="FAJ17" s="5"/>
      <c r="FAK17" s="5"/>
      <c r="FAL17" s="6"/>
      <c r="FAN17" s="5"/>
      <c r="FAO17" s="5"/>
      <c r="FAP17" s="5"/>
      <c r="FAQ17" s="6"/>
      <c r="FAS17" s="5"/>
      <c r="FAT17" s="5"/>
      <c r="FAU17" s="5"/>
      <c r="FAV17" s="6"/>
      <c r="FAX17" s="5"/>
      <c r="FAY17" s="5"/>
      <c r="FAZ17" s="5"/>
      <c r="FBA17" s="6"/>
      <c r="FBC17" s="5"/>
      <c r="FBD17" s="5"/>
      <c r="FBE17" s="5"/>
      <c r="FBF17" s="6"/>
      <c r="FBH17" s="5"/>
      <c r="FBI17" s="5"/>
      <c r="FBJ17" s="5"/>
      <c r="FBK17" s="6"/>
      <c r="FBM17" s="5"/>
      <c r="FBN17" s="5"/>
      <c r="FBO17" s="5"/>
      <c r="FBP17" s="6"/>
      <c r="FBR17" s="5"/>
      <c r="FBS17" s="5"/>
      <c r="FBT17" s="5"/>
      <c r="FBU17" s="6"/>
      <c r="FBW17" s="5"/>
      <c r="FBX17" s="5"/>
      <c r="FBY17" s="5"/>
      <c r="FBZ17" s="6"/>
      <c r="FCB17" s="5"/>
      <c r="FCC17" s="5"/>
      <c r="FCD17" s="5"/>
      <c r="FCE17" s="6"/>
      <c r="FCG17" s="5"/>
      <c r="FCH17" s="5"/>
      <c r="FCI17" s="5"/>
      <c r="FCJ17" s="6"/>
      <c r="FCL17" s="5"/>
      <c r="FCM17" s="5"/>
      <c r="FCN17" s="5"/>
      <c r="FCO17" s="6"/>
      <c r="FCQ17" s="5"/>
      <c r="FCR17" s="5"/>
      <c r="FCS17" s="5"/>
      <c r="FCT17" s="6"/>
      <c r="FCV17" s="5"/>
      <c r="FCW17" s="5"/>
      <c r="FCX17" s="5"/>
      <c r="FCY17" s="6"/>
      <c r="FDA17" s="5"/>
      <c r="FDB17" s="5"/>
      <c r="FDC17" s="5"/>
      <c r="FDD17" s="6"/>
      <c r="FDF17" s="5"/>
      <c r="FDG17" s="5"/>
      <c r="FDH17" s="5"/>
      <c r="FDI17" s="6"/>
      <c r="FDK17" s="5"/>
      <c r="FDL17" s="5"/>
      <c r="FDM17" s="5"/>
      <c r="FDN17" s="6"/>
      <c r="FDP17" s="5"/>
      <c r="FDQ17" s="5"/>
      <c r="FDR17" s="5"/>
      <c r="FDS17" s="6"/>
      <c r="FDU17" s="5"/>
      <c r="FDV17" s="5"/>
      <c r="FDW17" s="5"/>
      <c r="FDX17" s="6"/>
      <c r="FDZ17" s="5"/>
      <c r="FEA17" s="5"/>
      <c r="FEB17" s="5"/>
      <c r="FEC17" s="6"/>
      <c r="FEE17" s="5"/>
      <c r="FEF17" s="5"/>
      <c r="FEG17" s="5"/>
      <c r="FEH17" s="6"/>
      <c r="FEJ17" s="5"/>
      <c r="FEK17" s="5"/>
      <c r="FEL17" s="5"/>
      <c r="FEM17" s="6"/>
      <c r="FEO17" s="5"/>
      <c r="FEP17" s="5"/>
      <c r="FEQ17" s="5"/>
      <c r="FER17" s="6"/>
      <c r="FET17" s="5"/>
      <c r="FEU17" s="5"/>
      <c r="FEV17" s="5"/>
      <c r="FEW17" s="6"/>
      <c r="FEY17" s="5"/>
      <c r="FEZ17" s="5"/>
      <c r="FFA17" s="5"/>
      <c r="FFB17" s="6"/>
      <c r="FFD17" s="5"/>
      <c r="FFE17" s="5"/>
      <c r="FFF17" s="5"/>
      <c r="FFG17" s="6"/>
      <c r="FFI17" s="5"/>
      <c r="FFJ17" s="5"/>
      <c r="FFK17" s="5"/>
      <c r="FFL17" s="6"/>
      <c r="FFN17" s="5"/>
      <c r="FFO17" s="5"/>
      <c r="FFP17" s="5"/>
      <c r="FFQ17" s="6"/>
      <c r="FFS17" s="5"/>
      <c r="FFT17" s="5"/>
      <c r="FFU17" s="5"/>
      <c r="FFV17" s="6"/>
      <c r="FFX17" s="5"/>
      <c r="FFY17" s="5"/>
      <c r="FFZ17" s="5"/>
      <c r="FGA17" s="6"/>
      <c r="FGC17" s="5"/>
      <c r="FGD17" s="5"/>
      <c r="FGE17" s="5"/>
      <c r="FGF17" s="6"/>
      <c r="FGH17" s="5"/>
      <c r="FGI17" s="5"/>
      <c r="FGJ17" s="5"/>
      <c r="FGK17" s="6"/>
      <c r="FGM17" s="5"/>
      <c r="FGN17" s="5"/>
      <c r="FGO17" s="5"/>
      <c r="FGP17" s="6"/>
      <c r="FGR17" s="5"/>
      <c r="FGS17" s="5"/>
      <c r="FGT17" s="5"/>
      <c r="FGU17" s="6"/>
      <c r="FGW17" s="5"/>
      <c r="FGX17" s="5"/>
      <c r="FGY17" s="5"/>
      <c r="FGZ17" s="6"/>
      <c r="FHB17" s="5"/>
      <c r="FHC17" s="5"/>
      <c r="FHD17" s="5"/>
      <c r="FHE17" s="6"/>
      <c r="FHG17" s="5"/>
      <c r="FHH17" s="5"/>
      <c r="FHI17" s="5"/>
      <c r="FHJ17" s="6"/>
      <c r="FHL17" s="5"/>
      <c r="FHM17" s="5"/>
      <c r="FHN17" s="5"/>
      <c r="FHO17" s="6"/>
      <c r="FHQ17" s="5"/>
      <c r="FHR17" s="5"/>
      <c r="FHS17" s="5"/>
      <c r="FHT17" s="6"/>
      <c r="FHV17" s="5"/>
      <c r="FHW17" s="5"/>
      <c r="FHX17" s="5"/>
      <c r="FHY17" s="6"/>
      <c r="FIA17" s="5"/>
      <c r="FIB17" s="5"/>
      <c r="FIC17" s="5"/>
      <c r="FID17" s="6"/>
      <c r="FIF17" s="5"/>
      <c r="FIG17" s="5"/>
      <c r="FIH17" s="5"/>
      <c r="FII17" s="6"/>
      <c r="FIK17" s="5"/>
      <c r="FIL17" s="5"/>
      <c r="FIM17" s="5"/>
      <c r="FIN17" s="6"/>
      <c r="FIP17" s="5"/>
      <c r="FIQ17" s="5"/>
      <c r="FIR17" s="5"/>
      <c r="FIS17" s="6"/>
      <c r="FIU17" s="5"/>
      <c r="FIV17" s="5"/>
      <c r="FIW17" s="5"/>
      <c r="FIX17" s="6"/>
      <c r="FIZ17" s="5"/>
      <c r="FJA17" s="5"/>
      <c r="FJB17" s="5"/>
      <c r="FJC17" s="6"/>
      <c r="FJE17" s="5"/>
      <c r="FJF17" s="5"/>
      <c r="FJG17" s="5"/>
      <c r="FJH17" s="6"/>
      <c r="FJJ17" s="5"/>
      <c r="FJK17" s="5"/>
      <c r="FJL17" s="5"/>
      <c r="FJM17" s="6"/>
      <c r="FJO17" s="5"/>
      <c r="FJP17" s="5"/>
      <c r="FJQ17" s="5"/>
      <c r="FJR17" s="6"/>
      <c r="FJT17" s="5"/>
      <c r="FJU17" s="5"/>
      <c r="FJV17" s="5"/>
      <c r="FJW17" s="6"/>
      <c r="FJY17" s="5"/>
      <c r="FJZ17" s="5"/>
      <c r="FKA17" s="5"/>
      <c r="FKB17" s="6"/>
      <c r="FKD17" s="5"/>
      <c r="FKE17" s="5"/>
      <c r="FKF17" s="5"/>
      <c r="FKG17" s="6"/>
      <c r="FKI17" s="5"/>
      <c r="FKJ17" s="5"/>
      <c r="FKK17" s="5"/>
      <c r="FKL17" s="6"/>
      <c r="FKN17" s="5"/>
      <c r="FKO17" s="5"/>
      <c r="FKP17" s="5"/>
      <c r="FKQ17" s="6"/>
      <c r="FKS17" s="5"/>
      <c r="FKT17" s="5"/>
      <c r="FKU17" s="5"/>
      <c r="FKV17" s="6"/>
      <c r="FKX17" s="5"/>
      <c r="FKY17" s="5"/>
      <c r="FKZ17" s="5"/>
      <c r="FLA17" s="6"/>
      <c r="FLC17" s="5"/>
      <c r="FLD17" s="5"/>
      <c r="FLE17" s="5"/>
      <c r="FLF17" s="6"/>
      <c r="FLH17" s="5"/>
      <c r="FLI17" s="5"/>
      <c r="FLJ17" s="5"/>
      <c r="FLK17" s="6"/>
      <c r="FLM17" s="5"/>
      <c r="FLN17" s="5"/>
      <c r="FLO17" s="5"/>
      <c r="FLP17" s="6"/>
      <c r="FLR17" s="5"/>
      <c r="FLS17" s="5"/>
      <c r="FLT17" s="5"/>
      <c r="FLU17" s="6"/>
      <c r="FLW17" s="5"/>
      <c r="FLX17" s="5"/>
      <c r="FLY17" s="5"/>
      <c r="FLZ17" s="6"/>
      <c r="FMB17" s="5"/>
      <c r="FMC17" s="5"/>
      <c r="FMD17" s="5"/>
      <c r="FME17" s="6"/>
      <c r="FMG17" s="5"/>
      <c r="FMH17" s="5"/>
      <c r="FMI17" s="5"/>
      <c r="FMJ17" s="6"/>
      <c r="FML17" s="5"/>
      <c r="FMM17" s="5"/>
      <c r="FMN17" s="5"/>
      <c r="FMO17" s="6"/>
      <c r="FMQ17" s="5"/>
      <c r="FMR17" s="5"/>
      <c r="FMS17" s="5"/>
      <c r="FMT17" s="6"/>
      <c r="FMV17" s="5"/>
      <c r="FMW17" s="5"/>
      <c r="FMX17" s="5"/>
      <c r="FMY17" s="6"/>
      <c r="FNA17" s="5"/>
      <c r="FNB17" s="5"/>
      <c r="FNC17" s="5"/>
      <c r="FND17" s="6"/>
      <c r="FNF17" s="5"/>
      <c r="FNG17" s="5"/>
      <c r="FNH17" s="5"/>
      <c r="FNI17" s="6"/>
      <c r="FNK17" s="5"/>
      <c r="FNL17" s="5"/>
      <c r="FNM17" s="5"/>
      <c r="FNN17" s="6"/>
      <c r="FNP17" s="5"/>
      <c r="FNQ17" s="5"/>
      <c r="FNR17" s="5"/>
      <c r="FNS17" s="6"/>
      <c r="FNU17" s="5"/>
      <c r="FNV17" s="5"/>
      <c r="FNW17" s="5"/>
      <c r="FNX17" s="6"/>
      <c r="FNZ17" s="5"/>
      <c r="FOA17" s="5"/>
      <c r="FOB17" s="5"/>
      <c r="FOC17" s="6"/>
      <c r="FOE17" s="5"/>
      <c r="FOF17" s="5"/>
      <c r="FOG17" s="5"/>
      <c r="FOH17" s="6"/>
      <c r="FOJ17" s="5"/>
      <c r="FOK17" s="5"/>
      <c r="FOL17" s="5"/>
      <c r="FOM17" s="6"/>
      <c r="FOO17" s="5"/>
      <c r="FOP17" s="5"/>
      <c r="FOQ17" s="5"/>
      <c r="FOR17" s="6"/>
      <c r="FOT17" s="5"/>
      <c r="FOU17" s="5"/>
      <c r="FOV17" s="5"/>
      <c r="FOW17" s="6"/>
      <c r="FOY17" s="5"/>
      <c r="FOZ17" s="5"/>
      <c r="FPA17" s="5"/>
      <c r="FPB17" s="6"/>
      <c r="FPD17" s="5"/>
      <c r="FPE17" s="5"/>
      <c r="FPF17" s="5"/>
      <c r="FPG17" s="6"/>
      <c r="FPI17" s="5"/>
      <c r="FPJ17" s="5"/>
      <c r="FPK17" s="5"/>
      <c r="FPL17" s="6"/>
      <c r="FPN17" s="5"/>
      <c r="FPO17" s="5"/>
      <c r="FPP17" s="5"/>
      <c r="FPQ17" s="6"/>
      <c r="FPS17" s="5"/>
      <c r="FPT17" s="5"/>
      <c r="FPU17" s="5"/>
      <c r="FPV17" s="6"/>
      <c r="FPX17" s="5"/>
      <c r="FPY17" s="5"/>
      <c r="FPZ17" s="5"/>
      <c r="FQA17" s="6"/>
      <c r="FQC17" s="5"/>
      <c r="FQD17" s="5"/>
      <c r="FQE17" s="5"/>
      <c r="FQF17" s="6"/>
      <c r="FQH17" s="5"/>
      <c r="FQI17" s="5"/>
      <c r="FQJ17" s="5"/>
      <c r="FQK17" s="6"/>
      <c r="FQM17" s="5"/>
      <c r="FQN17" s="5"/>
      <c r="FQO17" s="5"/>
      <c r="FQP17" s="6"/>
      <c r="FQR17" s="5"/>
      <c r="FQS17" s="5"/>
      <c r="FQT17" s="5"/>
      <c r="FQU17" s="6"/>
      <c r="FQW17" s="5"/>
      <c r="FQX17" s="5"/>
      <c r="FQY17" s="5"/>
      <c r="FQZ17" s="6"/>
      <c r="FRB17" s="5"/>
      <c r="FRC17" s="5"/>
      <c r="FRD17" s="5"/>
      <c r="FRE17" s="6"/>
      <c r="FRG17" s="5"/>
      <c r="FRH17" s="5"/>
      <c r="FRI17" s="5"/>
      <c r="FRJ17" s="6"/>
      <c r="FRL17" s="5"/>
      <c r="FRM17" s="5"/>
      <c r="FRN17" s="5"/>
      <c r="FRO17" s="6"/>
      <c r="FRQ17" s="5"/>
      <c r="FRR17" s="5"/>
      <c r="FRS17" s="5"/>
      <c r="FRT17" s="6"/>
      <c r="FRV17" s="5"/>
      <c r="FRW17" s="5"/>
      <c r="FRX17" s="5"/>
      <c r="FRY17" s="6"/>
      <c r="FSA17" s="5"/>
      <c r="FSB17" s="5"/>
      <c r="FSC17" s="5"/>
      <c r="FSD17" s="6"/>
      <c r="FSF17" s="5"/>
      <c r="FSG17" s="5"/>
      <c r="FSH17" s="5"/>
      <c r="FSI17" s="6"/>
      <c r="FSK17" s="5"/>
      <c r="FSL17" s="5"/>
      <c r="FSM17" s="5"/>
      <c r="FSN17" s="6"/>
      <c r="FSP17" s="5"/>
      <c r="FSQ17" s="5"/>
      <c r="FSR17" s="5"/>
      <c r="FSS17" s="6"/>
      <c r="FSU17" s="5"/>
      <c r="FSV17" s="5"/>
      <c r="FSW17" s="5"/>
      <c r="FSX17" s="6"/>
      <c r="FSZ17" s="5"/>
      <c r="FTA17" s="5"/>
      <c r="FTB17" s="5"/>
      <c r="FTC17" s="6"/>
      <c r="FTE17" s="5"/>
      <c r="FTF17" s="5"/>
      <c r="FTG17" s="5"/>
      <c r="FTH17" s="6"/>
      <c r="FTJ17" s="5"/>
      <c r="FTK17" s="5"/>
      <c r="FTL17" s="5"/>
      <c r="FTM17" s="6"/>
      <c r="FTO17" s="5"/>
      <c r="FTP17" s="5"/>
      <c r="FTQ17" s="5"/>
      <c r="FTR17" s="6"/>
      <c r="FTT17" s="5"/>
      <c r="FTU17" s="5"/>
      <c r="FTV17" s="5"/>
      <c r="FTW17" s="6"/>
      <c r="FTY17" s="5"/>
      <c r="FTZ17" s="5"/>
      <c r="FUA17" s="5"/>
      <c r="FUB17" s="6"/>
      <c r="FUD17" s="5"/>
      <c r="FUE17" s="5"/>
      <c r="FUF17" s="5"/>
      <c r="FUG17" s="6"/>
      <c r="FUI17" s="5"/>
      <c r="FUJ17" s="5"/>
      <c r="FUK17" s="5"/>
      <c r="FUL17" s="6"/>
      <c r="FUN17" s="5"/>
      <c r="FUO17" s="5"/>
      <c r="FUP17" s="5"/>
      <c r="FUQ17" s="6"/>
      <c r="FUS17" s="5"/>
      <c r="FUT17" s="5"/>
      <c r="FUU17" s="5"/>
      <c r="FUV17" s="6"/>
      <c r="FUX17" s="5"/>
      <c r="FUY17" s="5"/>
      <c r="FUZ17" s="5"/>
      <c r="FVA17" s="6"/>
      <c r="FVC17" s="5"/>
      <c r="FVD17" s="5"/>
      <c r="FVE17" s="5"/>
      <c r="FVF17" s="6"/>
      <c r="FVH17" s="5"/>
      <c r="FVI17" s="5"/>
      <c r="FVJ17" s="5"/>
      <c r="FVK17" s="6"/>
      <c r="FVM17" s="5"/>
      <c r="FVN17" s="5"/>
      <c r="FVO17" s="5"/>
      <c r="FVP17" s="6"/>
      <c r="FVR17" s="5"/>
      <c r="FVS17" s="5"/>
      <c r="FVT17" s="5"/>
      <c r="FVU17" s="6"/>
      <c r="FVW17" s="5"/>
      <c r="FVX17" s="5"/>
      <c r="FVY17" s="5"/>
      <c r="FVZ17" s="6"/>
      <c r="FWB17" s="5"/>
      <c r="FWC17" s="5"/>
      <c r="FWD17" s="5"/>
      <c r="FWE17" s="6"/>
      <c r="FWG17" s="5"/>
      <c r="FWH17" s="5"/>
      <c r="FWI17" s="5"/>
      <c r="FWJ17" s="6"/>
      <c r="FWL17" s="5"/>
      <c r="FWM17" s="5"/>
      <c r="FWN17" s="5"/>
      <c r="FWO17" s="6"/>
      <c r="FWQ17" s="5"/>
      <c r="FWR17" s="5"/>
      <c r="FWS17" s="5"/>
      <c r="FWT17" s="6"/>
      <c r="FWV17" s="5"/>
      <c r="FWW17" s="5"/>
      <c r="FWX17" s="5"/>
      <c r="FWY17" s="6"/>
      <c r="FXA17" s="5"/>
      <c r="FXB17" s="5"/>
      <c r="FXC17" s="5"/>
      <c r="FXD17" s="6"/>
      <c r="FXF17" s="5"/>
      <c r="FXG17" s="5"/>
      <c r="FXH17" s="5"/>
      <c r="FXI17" s="6"/>
      <c r="FXK17" s="5"/>
      <c r="FXL17" s="5"/>
      <c r="FXM17" s="5"/>
      <c r="FXN17" s="6"/>
      <c r="FXP17" s="5"/>
      <c r="FXQ17" s="5"/>
      <c r="FXR17" s="5"/>
      <c r="FXS17" s="6"/>
      <c r="FXU17" s="5"/>
      <c r="FXV17" s="5"/>
      <c r="FXW17" s="5"/>
      <c r="FXX17" s="6"/>
      <c r="FXZ17" s="5"/>
      <c r="FYA17" s="5"/>
      <c r="FYB17" s="5"/>
      <c r="FYC17" s="6"/>
      <c r="FYE17" s="5"/>
      <c r="FYF17" s="5"/>
      <c r="FYG17" s="5"/>
      <c r="FYH17" s="6"/>
      <c r="FYJ17" s="5"/>
      <c r="FYK17" s="5"/>
      <c r="FYL17" s="5"/>
      <c r="FYM17" s="6"/>
      <c r="FYO17" s="5"/>
      <c r="FYP17" s="5"/>
      <c r="FYQ17" s="5"/>
      <c r="FYR17" s="6"/>
      <c r="FYT17" s="5"/>
      <c r="FYU17" s="5"/>
      <c r="FYV17" s="5"/>
      <c r="FYW17" s="6"/>
      <c r="FYY17" s="5"/>
      <c r="FYZ17" s="5"/>
      <c r="FZA17" s="5"/>
      <c r="FZB17" s="6"/>
      <c r="FZD17" s="5"/>
      <c r="FZE17" s="5"/>
      <c r="FZF17" s="5"/>
      <c r="FZG17" s="6"/>
      <c r="FZI17" s="5"/>
      <c r="FZJ17" s="5"/>
      <c r="FZK17" s="5"/>
      <c r="FZL17" s="6"/>
      <c r="FZN17" s="5"/>
      <c r="FZO17" s="5"/>
      <c r="FZP17" s="5"/>
      <c r="FZQ17" s="6"/>
      <c r="FZS17" s="5"/>
      <c r="FZT17" s="5"/>
      <c r="FZU17" s="5"/>
      <c r="FZV17" s="6"/>
      <c r="FZX17" s="5"/>
      <c r="FZY17" s="5"/>
      <c r="FZZ17" s="5"/>
      <c r="GAA17" s="6"/>
      <c r="GAC17" s="5"/>
      <c r="GAD17" s="5"/>
      <c r="GAE17" s="5"/>
      <c r="GAF17" s="6"/>
      <c r="GAH17" s="5"/>
      <c r="GAI17" s="5"/>
      <c r="GAJ17" s="5"/>
      <c r="GAK17" s="6"/>
      <c r="GAM17" s="5"/>
      <c r="GAN17" s="5"/>
      <c r="GAO17" s="5"/>
      <c r="GAP17" s="6"/>
      <c r="GAR17" s="5"/>
      <c r="GAS17" s="5"/>
      <c r="GAT17" s="5"/>
      <c r="GAU17" s="6"/>
      <c r="GAW17" s="5"/>
      <c r="GAX17" s="5"/>
      <c r="GAY17" s="5"/>
      <c r="GAZ17" s="6"/>
      <c r="GBB17" s="5"/>
      <c r="GBC17" s="5"/>
      <c r="GBD17" s="5"/>
      <c r="GBE17" s="6"/>
      <c r="GBG17" s="5"/>
      <c r="GBH17" s="5"/>
      <c r="GBI17" s="5"/>
      <c r="GBJ17" s="6"/>
      <c r="GBL17" s="5"/>
      <c r="GBM17" s="5"/>
      <c r="GBN17" s="5"/>
      <c r="GBO17" s="6"/>
      <c r="GBQ17" s="5"/>
      <c r="GBR17" s="5"/>
      <c r="GBS17" s="5"/>
      <c r="GBT17" s="6"/>
      <c r="GBV17" s="5"/>
      <c r="GBW17" s="5"/>
      <c r="GBX17" s="5"/>
      <c r="GBY17" s="6"/>
      <c r="GCA17" s="5"/>
      <c r="GCB17" s="5"/>
      <c r="GCC17" s="5"/>
      <c r="GCD17" s="6"/>
      <c r="GCF17" s="5"/>
      <c r="GCG17" s="5"/>
      <c r="GCH17" s="5"/>
      <c r="GCI17" s="6"/>
      <c r="GCK17" s="5"/>
      <c r="GCL17" s="5"/>
      <c r="GCM17" s="5"/>
      <c r="GCN17" s="6"/>
      <c r="GCP17" s="5"/>
      <c r="GCQ17" s="5"/>
      <c r="GCR17" s="5"/>
      <c r="GCS17" s="6"/>
      <c r="GCU17" s="5"/>
      <c r="GCV17" s="5"/>
      <c r="GCW17" s="5"/>
      <c r="GCX17" s="6"/>
      <c r="GCZ17" s="5"/>
      <c r="GDA17" s="5"/>
      <c r="GDB17" s="5"/>
      <c r="GDC17" s="6"/>
      <c r="GDE17" s="5"/>
      <c r="GDF17" s="5"/>
      <c r="GDG17" s="5"/>
      <c r="GDH17" s="6"/>
      <c r="GDJ17" s="5"/>
      <c r="GDK17" s="5"/>
      <c r="GDL17" s="5"/>
      <c r="GDM17" s="6"/>
      <c r="GDO17" s="5"/>
      <c r="GDP17" s="5"/>
      <c r="GDQ17" s="5"/>
      <c r="GDR17" s="6"/>
      <c r="GDT17" s="5"/>
      <c r="GDU17" s="5"/>
      <c r="GDV17" s="5"/>
      <c r="GDW17" s="6"/>
      <c r="GDY17" s="5"/>
      <c r="GDZ17" s="5"/>
      <c r="GEA17" s="5"/>
      <c r="GEB17" s="6"/>
      <c r="GED17" s="5"/>
      <c r="GEE17" s="5"/>
      <c r="GEF17" s="5"/>
      <c r="GEG17" s="6"/>
      <c r="GEI17" s="5"/>
      <c r="GEJ17" s="5"/>
      <c r="GEK17" s="5"/>
      <c r="GEL17" s="6"/>
      <c r="GEN17" s="5"/>
      <c r="GEO17" s="5"/>
      <c r="GEP17" s="5"/>
      <c r="GEQ17" s="6"/>
      <c r="GES17" s="5"/>
      <c r="GET17" s="5"/>
      <c r="GEU17" s="5"/>
      <c r="GEV17" s="6"/>
      <c r="GEX17" s="5"/>
      <c r="GEY17" s="5"/>
      <c r="GEZ17" s="5"/>
      <c r="GFA17" s="6"/>
      <c r="GFC17" s="5"/>
      <c r="GFD17" s="5"/>
      <c r="GFE17" s="5"/>
      <c r="GFF17" s="6"/>
      <c r="GFH17" s="5"/>
      <c r="GFI17" s="5"/>
      <c r="GFJ17" s="5"/>
      <c r="GFK17" s="6"/>
      <c r="GFM17" s="5"/>
      <c r="GFN17" s="5"/>
      <c r="GFO17" s="5"/>
      <c r="GFP17" s="6"/>
      <c r="GFR17" s="5"/>
      <c r="GFS17" s="5"/>
      <c r="GFT17" s="5"/>
      <c r="GFU17" s="6"/>
      <c r="GFW17" s="5"/>
      <c r="GFX17" s="5"/>
      <c r="GFY17" s="5"/>
      <c r="GFZ17" s="6"/>
      <c r="GGB17" s="5"/>
      <c r="GGC17" s="5"/>
      <c r="GGD17" s="5"/>
      <c r="GGE17" s="6"/>
      <c r="GGG17" s="5"/>
      <c r="GGH17" s="5"/>
      <c r="GGI17" s="5"/>
      <c r="GGJ17" s="6"/>
      <c r="GGL17" s="5"/>
      <c r="GGM17" s="5"/>
      <c r="GGN17" s="5"/>
      <c r="GGO17" s="6"/>
      <c r="GGQ17" s="5"/>
      <c r="GGR17" s="5"/>
      <c r="GGS17" s="5"/>
      <c r="GGT17" s="6"/>
      <c r="GGV17" s="5"/>
      <c r="GGW17" s="5"/>
      <c r="GGX17" s="5"/>
      <c r="GGY17" s="6"/>
      <c r="GHA17" s="5"/>
      <c r="GHB17" s="5"/>
      <c r="GHC17" s="5"/>
      <c r="GHD17" s="6"/>
      <c r="GHF17" s="5"/>
      <c r="GHG17" s="5"/>
      <c r="GHH17" s="5"/>
      <c r="GHI17" s="6"/>
      <c r="GHK17" s="5"/>
      <c r="GHL17" s="5"/>
      <c r="GHM17" s="5"/>
      <c r="GHN17" s="6"/>
      <c r="GHP17" s="5"/>
      <c r="GHQ17" s="5"/>
      <c r="GHR17" s="5"/>
      <c r="GHS17" s="6"/>
      <c r="GHU17" s="5"/>
      <c r="GHV17" s="5"/>
      <c r="GHW17" s="5"/>
      <c r="GHX17" s="6"/>
      <c r="GHZ17" s="5"/>
      <c r="GIA17" s="5"/>
      <c r="GIB17" s="5"/>
      <c r="GIC17" s="6"/>
      <c r="GIE17" s="5"/>
      <c r="GIF17" s="5"/>
      <c r="GIG17" s="5"/>
      <c r="GIH17" s="6"/>
      <c r="GIJ17" s="5"/>
      <c r="GIK17" s="5"/>
      <c r="GIL17" s="5"/>
      <c r="GIM17" s="6"/>
      <c r="GIO17" s="5"/>
      <c r="GIP17" s="5"/>
      <c r="GIQ17" s="5"/>
      <c r="GIR17" s="6"/>
      <c r="GIT17" s="5"/>
      <c r="GIU17" s="5"/>
      <c r="GIV17" s="5"/>
      <c r="GIW17" s="6"/>
      <c r="GIY17" s="5"/>
      <c r="GIZ17" s="5"/>
      <c r="GJA17" s="5"/>
      <c r="GJB17" s="6"/>
      <c r="GJD17" s="5"/>
      <c r="GJE17" s="5"/>
      <c r="GJF17" s="5"/>
      <c r="GJG17" s="6"/>
      <c r="GJI17" s="5"/>
      <c r="GJJ17" s="5"/>
      <c r="GJK17" s="5"/>
      <c r="GJL17" s="6"/>
      <c r="GJN17" s="5"/>
      <c r="GJO17" s="5"/>
      <c r="GJP17" s="5"/>
      <c r="GJQ17" s="6"/>
      <c r="GJS17" s="5"/>
      <c r="GJT17" s="5"/>
      <c r="GJU17" s="5"/>
      <c r="GJV17" s="6"/>
      <c r="GJX17" s="5"/>
      <c r="GJY17" s="5"/>
      <c r="GJZ17" s="5"/>
      <c r="GKA17" s="6"/>
      <c r="GKC17" s="5"/>
      <c r="GKD17" s="5"/>
      <c r="GKE17" s="5"/>
      <c r="GKF17" s="6"/>
      <c r="GKH17" s="5"/>
      <c r="GKI17" s="5"/>
      <c r="GKJ17" s="5"/>
      <c r="GKK17" s="6"/>
      <c r="GKM17" s="5"/>
      <c r="GKN17" s="5"/>
      <c r="GKO17" s="5"/>
      <c r="GKP17" s="6"/>
      <c r="GKR17" s="5"/>
      <c r="GKS17" s="5"/>
      <c r="GKT17" s="5"/>
      <c r="GKU17" s="6"/>
      <c r="GKW17" s="5"/>
      <c r="GKX17" s="5"/>
      <c r="GKY17" s="5"/>
      <c r="GKZ17" s="6"/>
      <c r="GLB17" s="5"/>
      <c r="GLC17" s="5"/>
      <c r="GLD17" s="5"/>
      <c r="GLE17" s="6"/>
      <c r="GLG17" s="5"/>
      <c r="GLH17" s="5"/>
      <c r="GLI17" s="5"/>
      <c r="GLJ17" s="6"/>
      <c r="GLL17" s="5"/>
      <c r="GLM17" s="5"/>
      <c r="GLN17" s="5"/>
      <c r="GLO17" s="6"/>
      <c r="GLQ17" s="5"/>
      <c r="GLR17" s="5"/>
      <c r="GLS17" s="5"/>
      <c r="GLT17" s="6"/>
      <c r="GLV17" s="5"/>
      <c r="GLW17" s="5"/>
      <c r="GLX17" s="5"/>
      <c r="GLY17" s="6"/>
      <c r="GMA17" s="5"/>
      <c r="GMB17" s="5"/>
      <c r="GMC17" s="5"/>
      <c r="GMD17" s="6"/>
      <c r="GMF17" s="5"/>
      <c r="GMG17" s="5"/>
      <c r="GMH17" s="5"/>
      <c r="GMI17" s="6"/>
      <c r="GMK17" s="5"/>
      <c r="GML17" s="5"/>
      <c r="GMM17" s="5"/>
      <c r="GMN17" s="6"/>
      <c r="GMP17" s="5"/>
      <c r="GMQ17" s="5"/>
      <c r="GMR17" s="5"/>
      <c r="GMS17" s="6"/>
      <c r="GMU17" s="5"/>
      <c r="GMV17" s="5"/>
      <c r="GMW17" s="5"/>
      <c r="GMX17" s="6"/>
      <c r="GMZ17" s="5"/>
      <c r="GNA17" s="5"/>
      <c r="GNB17" s="5"/>
      <c r="GNC17" s="6"/>
      <c r="GNE17" s="5"/>
      <c r="GNF17" s="5"/>
      <c r="GNG17" s="5"/>
      <c r="GNH17" s="6"/>
      <c r="GNJ17" s="5"/>
      <c r="GNK17" s="5"/>
      <c r="GNL17" s="5"/>
      <c r="GNM17" s="6"/>
      <c r="GNO17" s="5"/>
      <c r="GNP17" s="5"/>
      <c r="GNQ17" s="5"/>
      <c r="GNR17" s="6"/>
      <c r="GNT17" s="5"/>
      <c r="GNU17" s="5"/>
      <c r="GNV17" s="5"/>
      <c r="GNW17" s="6"/>
      <c r="GNY17" s="5"/>
      <c r="GNZ17" s="5"/>
      <c r="GOA17" s="5"/>
      <c r="GOB17" s="6"/>
      <c r="GOD17" s="5"/>
      <c r="GOE17" s="5"/>
      <c r="GOF17" s="5"/>
      <c r="GOG17" s="6"/>
      <c r="GOI17" s="5"/>
      <c r="GOJ17" s="5"/>
      <c r="GOK17" s="5"/>
      <c r="GOL17" s="6"/>
      <c r="GON17" s="5"/>
      <c r="GOO17" s="5"/>
      <c r="GOP17" s="5"/>
      <c r="GOQ17" s="6"/>
      <c r="GOS17" s="5"/>
      <c r="GOT17" s="5"/>
      <c r="GOU17" s="5"/>
      <c r="GOV17" s="6"/>
      <c r="GOX17" s="5"/>
      <c r="GOY17" s="5"/>
      <c r="GOZ17" s="5"/>
      <c r="GPA17" s="6"/>
      <c r="GPC17" s="5"/>
      <c r="GPD17" s="5"/>
      <c r="GPE17" s="5"/>
      <c r="GPF17" s="6"/>
      <c r="GPH17" s="5"/>
      <c r="GPI17" s="5"/>
      <c r="GPJ17" s="5"/>
      <c r="GPK17" s="6"/>
      <c r="GPM17" s="5"/>
      <c r="GPN17" s="5"/>
      <c r="GPO17" s="5"/>
      <c r="GPP17" s="6"/>
      <c r="GPR17" s="5"/>
      <c r="GPS17" s="5"/>
      <c r="GPT17" s="5"/>
      <c r="GPU17" s="6"/>
      <c r="GPW17" s="5"/>
      <c r="GPX17" s="5"/>
      <c r="GPY17" s="5"/>
      <c r="GPZ17" s="6"/>
      <c r="GQB17" s="5"/>
      <c r="GQC17" s="5"/>
      <c r="GQD17" s="5"/>
      <c r="GQE17" s="6"/>
      <c r="GQG17" s="5"/>
      <c r="GQH17" s="5"/>
      <c r="GQI17" s="5"/>
      <c r="GQJ17" s="6"/>
      <c r="GQL17" s="5"/>
      <c r="GQM17" s="5"/>
      <c r="GQN17" s="5"/>
      <c r="GQO17" s="6"/>
      <c r="GQQ17" s="5"/>
      <c r="GQR17" s="5"/>
      <c r="GQS17" s="5"/>
      <c r="GQT17" s="6"/>
      <c r="GQV17" s="5"/>
      <c r="GQW17" s="5"/>
      <c r="GQX17" s="5"/>
      <c r="GQY17" s="6"/>
      <c r="GRA17" s="5"/>
      <c r="GRB17" s="5"/>
      <c r="GRC17" s="5"/>
      <c r="GRD17" s="6"/>
      <c r="GRF17" s="5"/>
      <c r="GRG17" s="5"/>
      <c r="GRH17" s="5"/>
      <c r="GRI17" s="6"/>
      <c r="GRK17" s="5"/>
      <c r="GRL17" s="5"/>
      <c r="GRM17" s="5"/>
      <c r="GRN17" s="6"/>
      <c r="GRP17" s="5"/>
      <c r="GRQ17" s="5"/>
      <c r="GRR17" s="5"/>
      <c r="GRS17" s="6"/>
      <c r="GRU17" s="5"/>
      <c r="GRV17" s="5"/>
      <c r="GRW17" s="5"/>
      <c r="GRX17" s="6"/>
      <c r="GRZ17" s="5"/>
      <c r="GSA17" s="5"/>
      <c r="GSB17" s="5"/>
      <c r="GSC17" s="6"/>
      <c r="GSE17" s="5"/>
      <c r="GSF17" s="5"/>
      <c r="GSG17" s="5"/>
      <c r="GSH17" s="6"/>
      <c r="GSJ17" s="5"/>
      <c r="GSK17" s="5"/>
      <c r="GSL17" s="5"/>
      <c r="GSM17" s="6"/>
      <c r="GSO17" s="5"/>
      <c r="GSP17" s="5"/>
      <c r="GSQ17" s="5"/>
      <c r="GSR17" s="6"/>
      <c r="GST17" s="5"/>
      <c r="GSU17" s="5"/>
      <c r="GSV17" s="5"/>
      <c r="GSW17" s="6"/>
      <c r="GSY17" s="5"/>
      <c r="GSZ17" s="5"/>
      <c r="GTA17" s="5"/>
      <c r="GTB17" s="6"/>
      <c r="GTD17" s="5"/>
      <c r="GTE17" s="5"/>
      <c r="GTF17" s="5"/>
      <c r="GTG17" s="6"/>
      <c r="GTI17" s="5"/>
      <c r="GTJ17" s="5"/>
      <c r="GTK17" s="5"/>
      <c r="GTL17" s="6"/>
      <c r="GTN17" s="5"/>
      <c r="GTO17" s="5"/>
      <c r="GTP17" s="5"/>
      <c r="GTQ17" s="6"/>
      <c r="GTS17" s="5"/>
      <c r="GTT17" s="5"/>
      <c r="GTU17" s="5"/>
      <c r="GTV17" s="6"/>
      <c r="GTX17" s="5"/>
      <c r="GTY17" s="5"/>
      <c r="GTZ17" s="5"/>
      <c r="GUA17" s="6"/>
      <c r="GUC17" s="5"/>
      <c r="GUD17" s="5"/>
      <c r="GUE17" s="5"/>
      <c r="GUF17" s="6"/>
      <c r="GUH17" s="5"/>
      <c r="GUI17" s="5"/>
      <c r="GUJ17" s="5"/>
      <c r="GUK17" s="6"/>
      <c r="GUM17" s="5"/>
      <c r="GUN17" s="5"/>
      <c r="GUO17" s="5"/>
      <c r="GUP17" s="6"/>
      <c r="GUR17" s="5"/>
      <c r="GUS17" s="5"/>
      <c r="GUT17" s="5"/>
      <c r="GUU17" s="6"/>
      <c r="GUW17" s="5"/>
      <c r="GUX17" s="5"/>
      <c r="GUY17" s="5"/>
      <c r="GUZ17" s="6"/>
      <c r="GVB17" s="5"/>
      <c r="GVC17" s="5"/>
      <c r="GVD17" s="5"/>
      <c r="GVE17" s="6"/>
      <c r="GVG17" s="5"/>
      <c r="GVH17" s="5"/>
      <c r="GVI17" s="5"/>
      <c r="GVJ17" s="6"/>
      <c r="GVL17" s="5"/>
      <c r="GVM17" s="5"/>
      <c r="GVN17" s="5"/>
      <c r="GVO17" s="6"/>
      <c r="GVQ17" s="5"/>
      <c r="GVR17" s="5"/>
      <c r="GVS17" s="5"/>
      <c r="GVT17" s="6"/>
      <c r="GVV17" s="5"/>
      <c r="GVW17" s="5"/>
      <c r="GVX17" s="5"/>
      <c r="GVY17" s="6"/>
      <c r="GWA17" s="5"/>
      <c r="GWB17" s="5"/>
      <c r="GWC17" s="5"/>
      <c r="GWD17" s="6"/>
      <c r="GWF17" s="5"/>
      <c r="GWG17" s="5"/>
      <c r="GWH17" s="5"/>
      <c r="GWI17" s="6"/>
      <c r="GWK17" s="5"/>
      <c r="GWL17" s="5"/>
      <c r="GWM17" s="5"/>
      <c r="GWN17" s="6"/>
      <c r="GWP17" s="5"/>
      <c r="GWQ17" s="5"/>
      <c r="GWR17" s="5"/>
      <c r="GWS17" s="6"/>
      <c r="GWU17" s="5"/>
      <c r="GWV17" s="5"/>
      <c r="GWW17" s="5"/>
      <c r="GWX17" s="6"/>
      <c r="GWZ17" s="5"/>
      <c r="GXA17" s="5"/>
      <c r="GXB17" s="5"/>
      <c r="GXC17" s="6"/>
      <c r="GXE17" s="5"/>
      <c r="GXF17" s="5"/>
      <c r="GXG17" s="5"/>
      <c r="GXH17" s="6"/>
      <c r="GXJ17" s="5"/>
      <c r="GXK17" s="5"/>
      <c r="GXL17" s="5"/>
      <c r="GXM17" s="6"/>
      <c r="GXO17" s="5"/>
      <c r="GXP17" s="5"/>
      <c r="GXQ17" s="5"/>
      <c r="GXR17" s="6"/>
      <c r="GXT17" s="5"/>
      <c r="GXU17" s="5"/>
      <c r="GXV17" s="5"/>
      <c r="GXW17" s="6"/>
      <c r="GXY17" s="5"/>
      <c r="GXZ17" s="5"/>
      <c r="GYA17" s="5"/>
      <c r="GYB17" s="6"/>
      <c r="GYD17" s="5"/>
      <c r="GYE17" s="5"/>
      <c r="GYF17" s="5"/>
      <c r="GYG17" s="6"/>
      <c r="GYI17" s="5"/>
      <c r="GYJ17" s="5"/>
      <c r="GYK17" s="5"/>
      <c r="GYL17" s="6"/>
      <c r="GYN17" s="5"/>
      <c r="GYO17" s="5"/>
      <c r="GYP17" s="5"/>
      <c r="GYQ17" s="6"/>
      <c r="GYS17" s="5"/>
      <c r="GYT17" s="5"/>
      <c r="GYU17" s="5"/>
      <c r="GYV17" s="6"/>
      <c r="GYX17" s="5"/>
      <c r="GYY17" s="5"/>
      <c r="GYZ17" s="5"/>
      <c r="GZA17" s="6"/>
      <c r="GZC17" s="5"/>
      <c r="GZD17" s="5"/>
      <c r="GZE17" s="5"/>
      <c r="GZF17" s="6"/>
      <c r="GZH17" s="5"/>
      <c r="GZI17" s="5"/>
      <c r="GZJ17" s="5"/>
      <c r="GZK17" s="6"/>
      <c r="GZM17" s="5"/>
      <c r="GZN17" s="5"/>
      <c r="GZO17" s="5"/>
      <c r="GZP17" s="6"/>
      <c r="GZR17" s="5"/>
      <c r="GZS17" s="5"/>
      <c r="GZT17" s="5"/>
      <c r="GZU17" s="6"/>
      <c r="GZW17" s="5"/>
      <c r="GZX17" s="5"/>
      <c r="GZY17" s="5"/>
      <c r="GZZ17" s="6"/>
      <c r="HAB17" s="5"/>
      <c r="HAC17" s="5"/>
      <c r="HAD17" s="5"/>
      <c r="HAE17" s="6"/>
      <c r="HAG17" s="5"/>
      <c r="HAH17" s="5"/>
      <c r="HAI17" s="5"/>
      <c r="HAJ17" s="6"/>
      <c r="HAL17" s="5"/>
      <c r="HAM17" s="5"/>
      <c r="HAN17" s="5"/>
      <c r="HAO17" s="6"/>
      <c r="HAQ17" s="5"/>
      <c r="HAR17" s="5"/>
      <c r="HAS17" s="5"/>
      <c r="HAT17" s="6"/>
      <c r="HAV17" s="5"/>
      <c r="HAW17" s="5"/>
      <c r="HAX17" s="5"/>
      <c r="HAY17" s="6"/>
      <c r="HBA17" s="5"/>
      <c r="HBB17" s="5"/>
      <c r="HBC17" s="5"/>
      <c r="HBD17" s="6"/>
      <c r="HBF17" s="5"/>
      <c r="HBG17" s="5"/>
      <c r="HBH17" s="5"/>
      <c r="HBI17" s="6"/>
      <c r="HBK17" s="5"/>
      <c r="HBL17" s="5"/>
      <c r="HBM17" s="5"/>
      <c r="HBN17" s="6"/>
      <c r="HBP17" s="5"/>
      <c r="HBQ17" s="5"/>
      <c r="HBR17" s="5"/>
      <c r="HBS17" s="6"/>
      <c r="HBU17" s="5"/>
      <c r="HBV17" s="5"/>
      <c r="HBW17" s="5"/>
      <c r="HBX17" s="6"/>
      <c r="HBZ17" s="5"/>
      <c r="HCA17" s="5"/>
      <c r="HCB17" s="5"/>
      <c r="HCC17" s="6"/>
      <c r="HCE17" s="5"/>
      <c r="HCF17" s="5"/>
      <c r="HCG17" s="5"/>
      <c r="HCH17" s="6"/>
      <c r="HCJ17" s="5"/>
      <c r="HCK17" s="5"/>
      <c r="HCL17" s="5"/>
      <c r="HCM17" s="6"/>
      <c r="HCO17" s="5"/>
      <c r="HCP17" s="5"/>
      <c r="HCQ17" s="5"/>
      <c r="HCR17" s="6"/>
      <c r="HCT17" s="5"/>
      <c r="HCU17" s="5"/>
      <c r="HCV17" s="5"/>
      <c r="HCW17" s="6"/>
      <c r="HCY17" s="5"/>
      <c r="HCZ17" s="5"/>
      <c r="HDA17" s="5"/>
      <c r="HDB17" s="6"/>
      <c r="HDD17" s="5"/>
      <c r="HDE17" s="5"/>
      <c r="HDF17" s="5"/>
      <c r="HDG17" s="6"/>
      <c r="HDI17" s="5"/>
      <c r="HDJ17" s="5"/>
      <c r="HDK17" s="5"/>
      <c r="HDL17" s="6"/>
      <c r="HDN17" s="5"/>
      <c r="HDO17" s="5"/>
      <c r="HDP17" s="5"/>
      <c r="HDQ17" s="6"/>
      <c r="HDS17" s="5"/>
      <c r="HDT17" s="5"/>
      <c r="HDU17" s="5"/>
      <c r="HDV17" s="6"/>
      <c r="HDX17" s="5"/>
      <c r="HDY17" s="5"/>
      <c r="HDZ17" s="5"/>
      <c r="HEA17" s="6"/>
      <c r="HEC17" s="5"/>
      <c r="HED17" s="5"/>
      <c r="HEE17" s="5"/>
      <c r="HEF17" s="6"/>
      <c r="HEH17" s="5"/>
      <c r="HEI17" s="5"/>
      <c r="HEJ17" s="5"/>
      <c r="HEK17" s="6"/>
      <c r="HEM17" s="5"/>
      <c r="HEN17" s="5"/>
      <c r="HEO17" s="5"/>
      <c r="HEP17" s="6"/>
      <c r="HER17" s="5"/>
      <c r="HES17" s="5"/>
      <c r="HET17" s="5"/>
      <c r="HEU17" s="6"/>
      <c r="HEW17" s="5"/>
      <c r="HEX17" s="5"/>
      <c r="HEY17" s="5"/>
      <c r="HEZ17" s="6"/>
      <c r="HFB17" s="5"/>
      <c r="HFC17" s="5"/>
      <c r="HFD17" s="5"/>
      <c r="HFE17" s="6"/>
      <c r="HFG17" s="5"/>
      <c r="HFH17" s="5"/>
      <c r="HFI17" s="5"/>
      <c r="HFJ17" s="6"/>
      <c r="HFL17" s="5"/>
      <c r="HFM17" s="5"/>
      <c r="HFN17" s="5"/>
      <c r="HFO17" s="6"/>
      <c r="HFQ17" s="5"/>
      <c r="HFR17" s="5"/>
      <c r="HFS17" s="5"/>
      <c r="HFT17" s="6"/>
      <c r="HFV17" s="5"/>
      <c r="HFW17" s="5"/>
      <c r="HFX17" s="5"/>
      <c r="HFY17" s="6"/>
      <c r="HGA17" s="5"/>
      <c r="HGB17" s="5"/>
      <c r="HGC17" s="5"/>
      <c r="HGD17" s="6"/>
      <c r="HGF17" s="5"/>
      <c r="HGG17" s="5"/>
      <c r="HGH17" s="5"/>
      <c r="HGI17" s="6"/>
      <c r="HGK17" s="5"/>
      <c r="HGL17" s="5"/>
      <c r="HGM17" s="5"/>
      <c r="HGN17" s="6"/>
      <c r="HGP17" s="5"/>
      <c r="HGQ17" s="5"/>
      <c r="HGR17" s="5"/>
      <c r="HGS17" s="6"/>
      <c r="HGU17" s="5"/>
      <c r="HGV17" s="5"/>
      <c r="HGW17" s="5"/>
      <c r="HGX17" s="6"/>
      <c r="HGZ17" s="5"/>
      <c r="HHA17" s="5"/>
      <c r="HHB17" s="5"/>
      <c r="HHC17" s="6"/>
      <c r="HHE17" s="5"/>
      <c r="HHF17" s="5"/>
      <c r="HHG17" s="5"/>
      <c r="HHH17" s="6"/>
      <c r="HHJ17" s="5"/>
      <c r="HHK17" s="5"/>
      <c r="HHL17" s="5"/>
      <c r="HHM17" s="6"/>
      <c r="HHO17" s="5"/>
      <c r="HHP17" s="5"/>
      <c r="HHQ17" s="5"/>
      <c r="HHR17" s="6"/>
      <c r="HHT17" s="5"/>
      <c r="HHU17" s="5"/>
      <c r="HHV17" s="5"/>
      <c r="HHW17" s="6"/>
      <c r="HHY17" s="5"/>
      <c r="HHZ17" s="5"/>
      <c r="HIA17" s="5"/>
      <c r="HIB17" s="6"/>
      <c r="HID17" s="5"/>
      <c r="HIE17" s="5"/>
      <c r="HIF17" s="5"/>
      <c r="HIG17" s="6"/>
      <c r="HII17" s="5"/>
      <c r="HIJ17" s="5"/>
      <c r="HIK17" s="5"/>
      <c r="HIL17" s="6"/>
      <c r="HIN17" s="5"/>
      <c r="HIO17" s="5"/>
      <c r="HIP17" s="5"/>
      <c r="HIQ17" s="6"/>
      <c r="HIS17" s="5"/>
      <c r="HIT17" s="5"/>
      <c r="HIU17" s="5"/>
      <c r="HIV17" s="6"/>
      <c r="HIX17" s="5"/>
      <c r="HIY17" s="5"/>
      <c r="HIZ17" s="5"/>
      <c r="HJA17" s="6"/>
      <c r="HJC17" s="5"/>
      <c r="HJD17" s="5"/>
      <c r="HJE17" s="5"/>
      <c r="HJF17" s="6"/>
      <c r="HJH17" s="5"/>
      <c r="HJI17" s="5"/>
      <c r="HJJ17" s="5"/>
      <c r="HJK17" s="6"/>
      <c r="HJM17" s="5"/>
      <c r="HJN17" s="5"/>
      <c r="HJO17" s="5"/>
      <c r="HJP17" s="6"/>
      <c r="HJR17" s="5"/>
      <c r="HJS17" s="5"/>
      <c r="HJT17" s="5"/>
      <c r="HJU17" s="6"/>
      <c r="HJW17" s="5"/>
      <c r="HJX17" s="5"/>
      <c r="HJY17" s="5"/>
      <c r="HJZ17" s="6"/>
      <c r="HKB17" s="5"/>
      <c r="HKC17" s="5"/>
      <c r="HKD17" s="5"/>
      <c r="HKE17" s="6"/>
      <c r="HKG17" s="5"/>
      <c r="HKH17" s="5"/>
      <c r="HKI17" s="5"/>
      <c r="HKJ17" s="6"/>
      <c r="HKL17" s="5"/>
      <c r="HKM17" s="5"/>
      <c r="HKN17" s="5"/>
      <c r="HKO17" s="6"/>
      <c r="HKQ17" s="5"/>
      <c r="HKR17" s="5"/>
      <c r="HKS17" s="5"/>
      <c r="HKT17" s="6"/>
      <c r="HKV17" s="5"/>
      <c r="HKW17" s="5"/>
      <c r="HKX17" s="5"/>
      <c r="HKY17" s="6"/>
      <c r="HLA17" s="5"/>
      <c r="HLB17" s="5"/>
      <c r="HLC17" s="5"/>
      <c r="HLD17" s="6"/>
      <c r="HLF17" s="5"/>
      <c r="HLG17" s="5"/>
      <c r="HLH17" s="5"/>
      <c r="HLI17" s="6"/>
      <c r="HLK17" s="5"/>
      <c r="HLL17" s="5"/>
      <c r="HLM17" s="5"/>
      <c r="HLN17" s="6"/>
      <c r="HLP17" s="5"/>
      <c r="HLQ17" s="5"/>
      <c r="HLR17" s="5"/>
      <c r="HLS17" s="6"/>
      <c r="HLU17" s="5"/>
      <c r="HLV17" s="5"/>
      <c r="HLW17" s="5"/>
      <c r="HLX17" s="6"/>
      <c r="HLZ17" s="5"/>
      <c r="HMA17" s="5"/>
      <c r="HMB17" s="5"/>
      <c r="HMC17" s="6"/>
      <c r="HME17" s="5"/>
      <c r="HMF17" s="5"/>
      <c r="HMG17" s="5"/>
      <c r="HMH17" s="6"/>
      <c r="HMJ17" s="5"/>
      <c r="HMK17" s="5"/>
      <c r="HML17" s="5"/>
      <c r="HMM17" s="6"/>
      <c r="HMO17" s="5"/>
      <c r="HMP17" s="5"/>
      <c r="HMQ17" s="5"/>
      <c r="HMR17" s="6"/>
      <c r="HMT17" s="5"/>
      <c r="HMU17" s="5"/>
      <c r="HMV17" s="5"/>
      <c r="HMW17" s="6"/>
      <c r="HMY17" s="5"/>
      <c r="HMZ17" s="5"/>
      <c r="HNA17" s="5"/>
      <c r="HNB17" s="6"/>
      <c r="HND17" s="5"/>
      <c r="HNE17" s="5"/>
      <c r="HNF17" s="5"/>
      <c r="HNG17" s="6"/>
      <c r="HNI17" s="5"/>
      <c r="HNJ17" s="5"/>
      <c r="HNK17" s="5"/>
      <c r="HNL17" s="6"/>
      <c r="HNN17" s="5"/>
      <c r="HNO17" s="5"/>
      <c r="HNP17" s="5"/>
      <c r="HNQ17" s="6"/>
      <c r="HNS17" s="5"/>
      <c r="HNT17" s="5"/>
      <c r="HNU17" s="5"/>
      <c r="HNV17" s="6"/>
      <c r="HNX17" s="5"/>
      <c r="HNY17" s="5"/>
      <c r="HNZ17" s="5"/>
      <c r="HOA17" s="6"/>
      <c r="HOC17" s="5"/>
      <c r="HOD17" s="5"/>
      <c r="HOE17" s="5"/>
      <c r="HOF17" s="6"/>
      <c r="HOH17" s="5"/>
      <c r="HOI17" s="5"/>
      <c r="HOJ17" s="5"/>
      <c r="HOK17" s="6"/>
      <c r="HOM17" s="5"/>
      <c r="HON17" s="5"/>
      <c r="HOO17" s="5"/>
      <c r="HOP17" s="6"/>
      <c r="HOR17" s="5"/>
      <c r="HOS17" s="5"/>
      <c r="HOT17" s="5"/>
      <c r="HOU17" s="6"/>
      <c r="HOW17" s="5"/>
      <c r="HOX17" s="5"/>
      <c r="HOY17" s="5"/>
      <c r="HOZ17" s="6"/>
      <c r="HPB17" s="5"/>
      <c r="HPC17" s="5"/>
      <c r="HPD17" s="5"/>
      <c r="HPE17" s="6"/>
      <c r="HPG17" s="5"/>
      <c r="HPH17" s="5"/>
      <c r="HPI17" s="5"/>
      <c r="HPJ17" s="6"/>
      <c r="HPL17" s="5"/>
      <c r="HPM17" s="5"/>
      <c r="HPN17" s="5"/>
      <c r="HPO17" s="6"/>
      <c r="HPQ17" s="5"/>
      <c r="HPR17" s="5"/>
      <c r="HPS17" s="5"/>
      <c r="HPT17" s="6"/>
      <c r="HPV17" s="5"/>
      <c r="HPW17" s="5"/>
      <c r="HPX17" s="5"/>
      <c r="HPY17" s="6"/>
      <c r="HQA17" s="5"/>
      <c r="HQB17" s="5"/>
      <c r="HQC17" s="5"/>
      <c r="HQD17" s="6"/>
      <c r="HQF17" s="5"/>
      <c r="HQG17" s="5"/>
      <c r="HQH17" s="5"/>
      <c r="HQI17" s="6"/>
      <c r="HQK17" s="5"/>
      <c r="HQL17" s="5"/>
      <c r="HQM17" s="5"/>
      <c r="HQN17" s="6"/>
      <c r="HQP17" s="5"/>
      <c r="HQQ17" s="5"/>
      <c r="HQR17" s="5"/>
      <c r="HQS17" s="6"/>
      <c r="HQU17" s="5"/>
      <c r="HQV17" s="5"/>
      <c r="HQW17" s="5"/>
      <c r="HQX17" s="6"/>
      <c r="HQZ17" s="5"/>
      <c r="HRA17" s="5"/>
      <c r="HRB17" s="5"/>
      <c r="HRC17" s="6"/>
      <c r="HRE17" s="5"/>
      <c r="HRF17" s="5"/>
      <c r="HRG17" s="5"/>
      <c r="HRH17" s="6"/>
      <c r="HRJ17" s="5"/>
      <c r="HRK17" s="5"/>
      <c r="HRL17" s="5"/>
      <c r="HRM17" s="6"/>
      <c r="HRO17" s="5"/>
      <c r="HRP17" s="5"/>
      <c r="HRQ17" s="5"/>
      <c r="HRR17" s="6"/>
      <c r="HRT17" s="5"/>
      <c r="HRU17" s="5"/>
      <c r="HRV17" s="5"/>
      <c r="HRW17" s="6"/>
      <c r="HRY17" s="5"/>
      <c r="HRZ17" s="5"/>
      <c r="HSA17" s="5"/>
      <c r="HSB17" s="6"/>
      <c r="HSD17" s="5"/>
      <c r="HSE17" s="5"/>
      <c r="HSF17" s="5"/>
      <c r="HSG17" s="6"/>
      <c r="HSI17" s="5"/>
      <c r="HSJ17" s="5"/>
      <c r="HSK17" s="5"/>
      <c r="HSL17" s="6"/>
      <c r="HSN17" s="5"/>
      <c r="HSO17" s="5"/>
      <c r="HSP17" s="5"/>
      <c r="HSQ17" s="6"/>
      <c r="HSS17" s="5"/>
      <c r="HST17" s="5"/>
      <c r="HSU17" s="5"/>
      <c r="HSV17" s="6"/>
      <c r="HSX17" s="5"/>
      <c r="HSY17" s="5"/>
      <c r="HSZ17" s="5"/>
      <c r="HTA17" s="6"/>
      <c r="HTC17" s="5"/>
      <c r="HTD17" s="5"/>
      <c r="HTE17" s="5"/>
      <c r="HTF17" s="6"/>
      <c r="HTH17" s="5"/>
      <c r="HTI17" s="5"/>
      <c r="HTJ17" s="5"/>
      <c r="HTK17" s="6"/>
      <c r="HTM17" s="5"/>
      <c r="HTN17" s="5"/>
      <c r="HTO17" s="5"/>
      <c r="HTP17" s="6"/>
      <c r="HTR17" s="5"/>
      <c r="HTS17" s="5"/>
      <c r="HTT17" s="5"/>
      <c r="HTU17" s="6"/>
      <c r="HTW17" s="5"/>
      <c r="HTX17" s="5"/>
      <c r="HTY17" s="5"/>
      <c r="HTZ17" s="6"/>
      <c r="HUB17" s="5"/>
      <c r="HUC17" s="5"/>
      <c r="HUD17" s="5"/>
      <c r="HUE17" s="6"/>
      <c r="HUG17" s="5"/>
      <c r="HUH17" s="5"/>
      <c r="HUI17" s="5"/>
      <c r="HUJ17" s="6"/>
      <c r="HUL17" s="5"/>
      <c r="HUM17" s="5"/>
      <c r="HUN17" s="5"/>
      <c r="HUO17" s="6"/>
      <c r="HUQ17" s="5"/>
      <c r="HUR17" s="5"/>
      <c r="HUS17" s="5"/>
      <c r="HUT17" s="6"/>
      <c r="HUV17" s="5"/>
      <c r="HUW17" s="5"/>
      <c r="HUX17" s="5"/>
      <c r="HUY17" s="6"/>
      <c r="HVA17" s="5"/>
      <c r="HVB17" s="5"/>
      <c r="HVC17" s="5"/>
      <c r="HVD17" s="6"/>
      <c r="HVF17" s="5"/>
      <c r="HVG17" s="5"/>
      <c r="HVH17" s="5"/>
      <c r="HVI17" s="6"/>
      <c r="HVK17" s="5"/>
      <c r="HVL17" s="5"/>
      <c r="HVM17" s="5"/>
      <c r="HVN17" s="6"/>
      <c r="HVP17" s="5"/>
      <c r="HVQ17" s="5"/>
      <c r="HVR17" s="5"/>
      <c r="HVS17" s="6"/>
      <c r="HVU17" s="5"/>
      <c r="HVV17" s="5"/>
      <c r="HVW17" s="5"/>
      <c r="HVX17" s="6"/>
      <c r="HVZ17" s="5"/>
      <c r="HWA17" s="5"/>
      <c r="HWB17" s="5"/>
      <c r="HWC17" s="6"/>
      <c r="HWE17" s="5"/>
      <c r="HWF17" s="5"/>
      <c r="HWG17" s="5"/>
      <c r="HWH17" s="6"/>
      <c r="HWJ17" s="5"/>
      <c r="HWK17" s="5"/>
      <c r="HWL17" s="5"/>
      <c r="HWM17" s="6"/>
      <c r="HWO17" s="5"/>
      <c r="HWP17" s="5"/>
      <c r="HWQ17" s="5"/>
      <c r="HWR17" s="6"/>
      <c r="HWT17" s="5"/>
      <c r="HWU17" s="5"/>
      <c r="HWV17" s="5"/>
      <c r="HWW17" s="6"/>
      <c r="HWY17" s="5"/>
      <c r="HWZ17" s="5"/>
      <c r="HXA17" s="5"/>
      <c r="HXB17" s="6"/>
      <c r="HXD17" s="5"/>
      <c r="HXE17" s="5"/>
      <c r="HXF17" s="5"/>
      <c r="HXG17" s="6"/>
      <c r="HXI17" s="5"/>
      <c r="HXJ17" s="5"/>
      <c r="HXK17" s="5"/>
      <c r="HXL17" s="6"/>
      <c r="HXN17" s="5"/>
      <c r="HXO17" s="5"/>
      <c r="HXP17" s="5"/>
      <c r="HXQ17" s="6"/>
      <c r="HXS17" s="5"/>
      <c r="HXT17" s="5"/>
      <c r="HXU17" s="5"/>
      <c r="HXV17" s="6"/>
      <c r="HXX17" s="5"/>
      <c r="HXY17" s="5"/>
      <c r="HXZ17" s="5"/>
      <c r="HYA17" s="6"/>
      <c r="HYC17" s="5"/>
      <c r="HYD17" s="5"/>
      <c r="HYE17" s="5"/>
      <c r="HYF17" s="6"/>
      <c r="HYH17" s="5"/>
      <c r="HYI17" s="5"/>
      <c r="HYJ17" s="5"/>
      <c r="HYK17" s="6"/>
      <c r="HYM17" s="5"/>
      <c r="HYN17" s="5"/>
      <c r="HYO17" s="5"/>
      <c r="HYP17" s="6"/>
      <c r="HYR17" s="5"/>
      <c r="HYS17" s="5"/>
      <c r="HYT17" s="5"/>
      <c r="HYU17" s="6"/>
      <c r="HYW17" s="5"/>
      <c r="HYX17" s="5"/>
      <c r="HYY17" s="5"/>
      <c r="HYZ17" s="6"/>
      <c r="HZB17" s="5"/>
      <c r="HZC17" s="5"/>
      <c r="HZD17" s="5"/>
      <c r="HZE17" s="6"/>
      <c r="HZG17" s="5"/>
      <c r="HZH17" s="5"/>
      <c r="HZI17" s="5"/>
      <c r="HZJ17" s="6"/>
      <c r="HZL17" s="5"/>
      <c r="HZM17" s="5"/>
      <c r="HZN17" s="5"/>
      <c r="HZO17" s="6"/>
      <c r="HZQ17" s="5"/>
      <c r="HZR17" s="5"/>
      <c r="HZS17" s="5"/>
      <c r="HZT17" s="6"/>
      <c r="HZV17" s="5"/>
      <c r="HZW17" s="5"/>
      <c r="HZX17" s="5"/>
      <c r="HZY17" s="6"/>
      <c r="IAA17" s="5"/>
      <c r="IAB17" s="5"/>
      <c r="IAC17" s="5"/>
      <c r="IAD17" s="6"/>
      <c r="IAF17" s="5"/>
      <c r="IAG17" s="5"/>
      <c r="IAH17" s="5"/>
      <c r="IAI17" s="6"/>
      <c r="IAK17" s="5"/>
      <c r="IAL17" s="5"/>
      <c r="IAM17" s="5"/>
      <c r="IAN17" s="6"/>
      <c r="IAP17" s="5"/>
      <c r="IAQ17" s="5"/>
      <c r="IAR17" s="5"/>
      <c r="IAS17" s="6"/>
      <c r="IAU17" s="5"/>
      <c r="IAV17" s="5"/>
      <c r="IAW17" s="5"/>
      <c r="IAX17" s="6"/>
      <c r="IAZ17" s="5"/>
      <c r="IBA17" s="5"/>
      <c r="IBB17" s="5"/>
      <c r="IBC17" s="6"/>
      <c r="IBE17" s="5"/>
      <c r="IBF17" s="5"/>
      <c r="IBG17" s="5"/>
      <c r="IBH17" s="6"/>
      <c r="IBJ17" s="5"/>
      <c r="IBK17" s="5"/>
      <c r="IBL17" s="5"/>
      <c r="IBM17" s="6"/>
      <c r="IBO17" s="5"/>
      <c r="IBP17" s="5"/>
      <c r="IBQ17" s="5"/>
      <c r="IBR17" s="6"/>
      <c r="IBT17" s="5"/>
      <c r="IBU17" s="5"/>
      <c r="IBV17" s="5"/>
      <c r="IBW17" s="6"/>
      <c r="IBY17" s="5"/>
      <c r="IBZ17" s="5"/>
      <c r="ICA17" s="5"/>
      <c r="ICB17" s="6"/>
      <c r="ICD17" s="5"/>
      <c r="ICE17" s="5"/>
      <c r="ICF17" s="5"/>
      <c r="ICG17" s="6"/>
      <c r="ICI17" s="5"/>
      <c r="ICJ17" s="5"/>
      <c r="ICK17" s="5"/>
      <c r="ICL17" s="6"/>
      <c r="ICN17" s="5"/>
      <c r="ICO17" s="5"/>
      <c r="ICP17" s="5"/>
      <c r="ICQ17" s="6"/>
      <c r="ICS17" s="5"/>
      <c r="ICT17" s="5"/>
      <c r="ICU17" s="5"/>
      <c r="ICV17" s="6"/>
      <c r="ICX17" s="5"/>
      <c r="ICY17" s="5"/>
      <c r="ICZ17" s="5"/>
      <c r="IDA17" s="6"/>
      <c r="IDC17" s="5"/>
      <c r="IDD17" s="5"/>
      <c r="IDE17" s="5"/>
      <c r="IDF17" s="6"/>
      <c r="IDH17" s="5"/>
      <c r="IDI17" s="5"/>
      <c r="IDJ17" s="5"/>
      <c r="IDK17" s="6"/>
      <c r="IDM17" s="5"/>
      <c r="IDN17" s="5"/>
      <c r="IDO17" s="5"/>
      <c r="IDP17" s="6"/>
      <c r="IDR17" s="5"/>
      <c r="IDS17" s="5"/>
      <c r="IDT17" s="5"/>
      <c r="IDU17" s="6"/>
      <c r="IDW17" s="5"/>
      <c r="IDX17" s="5"/>
      <c r="IDY17" s="5"/>
      <c r="IDZ17" s="6"/>
      <c r="IEB17" s="5"/>
      <c r="IEC17" s="5"/>
      <c r="IED17" s="5"/>
      <c r="IEE17" s="6"/>
      <c r="IEG17" s="5"/>
      <c r="IEH17" s="5"/>
      <c r="IEI17" s="5"/>
      <c r="IEJ17" s="6"/>
      <c r="IEL17" s="5"/>
      <c r="IEM17" s="5"/>
      <c r="IEN17" s="5"/>
      <c r="IEO17" s="6"/>
      <c r="IEQ17" s="5"/>
      <c r="IER17" s="5"/>
      <c r="IES17" s="5"/>
      <c r="IET17" s="6"/>
      <c r="IEV17" s="5"/>
      <c r="IEW17" s="5"/>
      <c r="IEX17" s="5"/>
      <c r="IEY17" s="6"/>
      <c r="IFA17" s="5"/>
      <c r="IFB17" s="5"/>
      <c r="IFC17" s="5"/>
      <c r="IFD17" s="6"/>
      <c r="IFF17" s="5"/>
      <c r="IFG17" s="5"/>
      <c r="IFH17" s="5"/>
      <c r="IFI17" s="6"/>
      <c r="IFK17" s="5"/>
      <c r="IFL17" s="5"/>
      <c r="IFM17" s="5"/>
      <c r="IFN17" s="6"/>
      <c r="IFP17" s="5"/>
      <c r="IFQ17" s="5"/>
      <c r="IFR17" s="5"/>
      <c r="IFS17" s="6"/>
      <c r="IFU17" s="5"/>
      <c r="IFV17" s="5"/>
      <c r="IFW17" s="5"/>
      <c r="IFX17" s="6"/>
      <c r="IFZ17" s="5"/>
      <c r="IGA17" s="5"/>
      <c r="IGB17" s="5"/>
      <c r="IGC17" s="6"/>
      <c r="IGE17" s="5"/>
      <c r="IGF17" s="5"/>
      <c r="IGG17" s="5"/>
      <c r="IGH17" s="6"/>
      <c r="IGJ17" s="5"/>
      <c r="IGK17" s="5"/>
      <c r="IGL17" s="5"/>
      <c r="IGM17" s="6"/>
      <c r="IGO17" s="5"/>
      <c r="IGP17" s="5"/>
      <c r="IGQ17" s="5"/>
      <c r="IGR17" s="6"/>
      <c r="IGT17" s="5"/>
      <c r="IGU17" s="5"/>
      <c r="IGV17" s="5"/>
      <c r="IGW17" s="6"/>
      <c r="IGY17" s="5"/>
      <c r="IGZ17" s="5"/>
      <c r="IHA17" s="5"/>
      <c r="IHB17" s="6"/>
      <c r="IHD17" s="5"/>
      <c r="IHE17" s="5"/>
      <c r="IHF17" s="5"/>
      <c r="IHG17" s="6"/>
      <c r="IHI17" s="5"/>
      <c r="IHJ17" s="5"/>
      <c r="IHK17" s="5"/>
      <c r="IHL17" s="6"/>
      <c r="IHN17" s="5"/>
      <c r="IHO17" s="5"/>
      <c r="IHP17" s="5"/>
      <c r="IHQ17" s="6"/>
      <c r="IHS17" s="5"/>
      <c r="IHT17" s="5"/>
      <c r="IHU17" s="5"/>
      <c r="IHV17" s="6"/>
      <c r="IHX17" s="5"/>
      <c r="IHY17" s="5"/>
      <c r="IHZ17" s="5"/>
      <c r="IIA17" s="6"/>
      <c r="IIC17" s="5"/>
      <c r="IID17" s="5"/>
      <c r="IIE17" s="5"/>
      <c r="IIF17" s="6"/>
      <c r="IIH17" s="5"/>
      <c r="III17" s="5"/>
      <c r="IIJ17" s="5"/>
      <c r="IIK17" s="6"/>
      <c r="IIM17" s="5"/>
      <c r="IIN17" s="5"/>
      <c r="IIO17" s="5"/>
      <c r="IIP17" s="6"/>
      <c r="IIR17" s="5"/>
      <c r="IIS17" s="5"/>
      <c r="IIT17" s="5"/>
      <c r="IIU17" s="6"/>
      <c r="IIW17" s="5"/>
      <c r="IIX17" s="5"/>
      <c r="IIY17" s="5"/>
      <c r="IIZ17" s="6"/>
      <c r="IJB17" s="5"/>
      <c r="IJC17" s="5"/>
      <c r="IJD17" s="5"/>
      <c r="IJE17" s="6"/>
      <c r="IJG17" s="5"/>
      <c r="IJH17" s="5"/>
      <c r="IJI17" s="5"/>
      <c r="IJJ17" s="6"/>
      <c r="IJL17" s="5"/>
      <c r="IJM17" s="5"/>
      <c r="IJN17" s="5"/>
      <c r="IJO17" s="6"/>
      <c r="IJQ17" s="5"/>
      <c r="IJR17" s="5"/>
      <c r="IJS17" s="5"/>
      <c r="IJT17" s="6"/>
      <c r="IJV17" s="5"/>
      <c r="IJW17" s="5"/>
      <c r="IJX17" s="5"/>
      <c r="IJY17" s="6"/>
      <c r="IKA17" s="5"/>
      <c r="IKB17" s="5"/>
      <c r="IKC17" s="5"/>
      <c r="IKD17" s="6"/>
      <c r="IKF17" s="5"/>
      <c r="IKG17" s="5"/>
      <c r="IKH17" s="5"/>
      <c r="IKI17" s="6"/>
      <c r="IKK17" s="5"/>
      <c r="IKL17" s="5"/>
      <c r="IKM17" s="5"/>
      <c r="IKN17" s="6"/>
      <c r="IKP17" s="5"/>
      <c r="IKQ17" s="5"/>
      <c r="IKR17" s="5"/>
      <c r="IKS17" s="6"/>
      <c r="IKU17" s="5"/>
      <c r="IKV17" s="5"/>
      <c r="IKW17" s="5"/>
      <c r="IKX17" s="6"/>
      <c r="IKZ17" s="5"/>
      <c r="ILA17" s="5"/>
      <c r="ILB17" s="5"/>
      <c r="ILC17" s="6"/>
      <c r="ILE17" s="5"/>
      <c r="ILF17" s="5"/>
      <c r="ILG17" s="5"/>
      <c r="ILH17" s="6"/>
      <c r="ILJ17" s="5"/>
      <c r="ILK17" s="5"/>
      <c r="ILL17" s="5"/>
      <c r="ILM17" s="6"/>
      <c r="ILO17" s="5"/>
      <c r="ILP17" s="5"/>
      <c r="ILQ17" s="5"/>
      <c r="ILR17" s="6"/>
      <c r="ILT17" s="5"/>
      <c r="ILU17" s="5"/>
      <c r="ILV17" s="5"/>
      <c r="ILW17" s="6"/>
      <c r="ILY17" s="5"/>
      <c r="ILZ17" s="5"/>
      <c r="IMA17" s="5"/>
      <c r="IMB17" s="6"/>
      <c r="IMD17" s="5"/>
      <c r="IME17" s="5"/>
      <c r="IMF17" s="5"/>
      <c r="IMG17" s="6"/>
      <c r="IMI17" s="5"/>
      <c r="IMJ17" s="5"/>
      <c r="IMK17" s="5"/>
      <c r="IML17" s="6"/>
      <c r="IMN17" s="5"/>
      <c r="IMO17" s="5"/>
      <c r="IMP17" s="5"/>
      <c r="IMQ17" s="6"/>
      <c r="IMS17" s="5"/>
      <c r="IMT17" s="5"/>
      <c r="IMU17" s="5"/>
      <c r="IMV17" s="6"/>
      <c r="IMX17" s="5"/>
      <c r="IMY17" s="5"/>
      <c r="IMZ17" s="5"/>
      <c r="INA17" s="6"/>
      <c r="INC17" s="5"/>
      <c r="IND17" s="5"/>
      <c r="INE17" s="5"/>
      <c r="INF17" s="6"/>
      <c r="INH17" s="5"/>
      <c r="INI17" s="5"/>
      <c r="INJ17" s="5"/>
      <c r="INK17" s="6"/>
      <c r="INM17" s="5"/>
      <c r="INN17" s="5"/>
      <c r="INO17" s="5"/>
      <c r="INP17" s="6"/>
      <c r="INR17" s="5"/>
      <c r="INS17" s="5"/>
      <c r="INT17" s="5"/>
      <c r="INU17" s="6"/>
      <c r="INW17" s="5"/>
      <c r="INX17" s="5"/>
      <c r="INY17" s="5"/>
      <c r="INZ17" s="6"/>
      <c r="IOB17" s="5"/>
      <c r="IOC17" s="5"/>
      <c r="IOD17" s="5"/>
      <c r="IOE17" s="6"/>
      <c r="IOG17" s="5"/>
      <c r="IOH17" s="5"/>
      <c r="IOI17" s="5"/>
      <c r="IOJ17" s="6"/>
      <c r="IOL17" s="5"/>
      <c r="IOM17" s="5"/>
      <c r="ION17" s="5"/>
      <c r="IOO17" s="6"/>
      <c r="IOQ17" s="5"/>
      <c r="IOR17" s="5"/>
      <c r="IOS17" s="5"/>
      <c r="IOT17" s="6"/>
      <c r="IOV17" s="5"/>
      <c r="IOW17" s="5"/>
      <c r="IOX17" s="5"/>
      <c r="IOY17" s="6"/>
      <c r="IPA17" s="5"/>
      <c r="IPB17" s="5"/>
      <c r="IPC17" s="5"/>
      <c r="IPD17" s="6"/>
      <c r="IPF17" s="5"/>
      <c r="IPG17" s="5"/>
      <c r="IPH17" s="5"/>
      <c r="IPI17" s="6"/>
      <c r="IPK17" s="5"/>
      <c r="IPL17" s="5"/>
      <c r="IPM17" s="5"/>
      <c r="IPN17" s="6"/>
      <c r="IPP17" s="5"/>
      <c r="IPQ17" s="5"/>
      <c r="IPR17" s="5"/>
      <c r="IPS17" s="6"/>
      <c r="IPU17" s="5"/>
      <c r="IPV17" s="5"/>
      <c r="IPW17" s="5"/>
      <c r="IPX17" s="6"/>
      <c r="IPZ17" s="5"/>
      <c r="IQA17" s="5"/>
      <c r="IQB17" s="5"/>
      <c r="IQC17" s="6"/>
      <c r="IQE17" s="5"/>
      <c r="IQF17" s="5"/>
      <c r="IQG17" s="5"/>
      <c r="IQH17" s="6"/>
      <c r="IQJ17" s="5"/>
      <c r="IQK17" s="5"/>
      <c r="IQL17" s="5"/>
      <c r="IQM17" s="6"/>
      <c r="IQO17" s="5"/>
      <c r="IQP17" s="5"/>
      <c r="IQQ17" s="5"/>
      <c r="IQR17" s="6"/>
      <c r="IQT17" s="5"/>
      <c r="IQU17" s="5"/>
      <c r="IQV17" s="5"/>
      <c r="IQW17" s="6"/>
      <c r="IQY17" s="5"/>
      <c r="IQZ17" s="5"/>
      <c r="IRA17" s="5"/>
      <c r="IRB17" s="6"/>
      <c r="IRD17" s="5"/>
      <c r="IRE17" s="5"/>
      <c r="IRF17" s="5"/>
      <c r="IRG17" s="6"/>
      <c r="IRI17" s="5"/>
      <c r="IRJ17" s="5"/>
      <c r="IRK17" s="5"/>
      <c r="IRL17" s="6"/>
      <c r="IRN17" s="5"/>
      <c r="IRO17" s="5"/>
      <c r="IRP17" s="5"/>
      <c r="IRQ17" s="6"/>
      <c r="IRS17" s="5"/>
      <c r="IRT17" s="5"/>
      <c r="IRU17" s="5"/>
      <c r="IRV17" s="6"/>
      <c r="IRX17" s="5"/>
      <c r="IRY17" s="5"/>
      <c r="IRZ17" s="5"/>
      <c r="ISA17" s="6"/>
      <c r="ISC17" s="5"/>
      <c r="ISD17" s="5"/>
      <c r="ISE17" s="5"/>
      <c r="ISF17" s="6"/>
      <c r="ISH17" s="5"/>
      <c r="ISI17" s="5"/>
      <c r="ISJ17" s="5"/>
      <c r="ISK17" s="6"/>
      <c r="ISM17" s="5"/>
      <c r="ISN17" s="5"/>
      <c r="ISO17" s="5"/>
      <c r="ISP17" s="6"/>
      <c r="ISR17" s="5"/>
      <c r="ISS17" s="5"/>
      <c r="IST17" s="5"/>
      <c r="ISU17" s="6"/>
      <c r="ISW17" s="5"/>
      <c r="ISX17" s="5"/>
      <c r="ISY17" s="5"/>
      <c r="ISZ17" s="6"/>
      <c r="ITB17" s="5"/>
      <c r="ITC17" s="5"/>
      <c r="ITD17" s="5"/>
      <c r="ITE17" s="6"/>
      <c r="ITG17" s="5"/>
      <c r="ITH17" s="5"/>
      <c r="ITI17" s="5"/>
      <c r="ITJ17" s="6"/>
      <c r="ITL17" s="5"/>
      <c r="ITM17" s="5"/>
      <c r="ITN17" s="5"/>
      <c r="ITO17" s="6"/>
      <c r="ITQ17" s="5"/>
      <c r="ITR17" s="5"/>
      <c r="ITS17" s="5"/>
      <c r="ITT17" s="6"/>
      <c r="ITV17" s="5"/>
      <c r="ITW17" s="5"/>
      <c r="ITX17" s="5"/>
      <c r="ITY17" s="6"/>
      <c r="IUA17" s="5"/>
      <c r="IUB17" s="5"/>
      <c r="IUC17" s="5"/>
      <c r="IUD17" s="6"/>
      <c r="IUF17" s="5"/>
      <c r="IUG17" s="5"/>
      <c r="IUH17" s="5"/>
      <c r="IUI17" s="6"/>
      <c r="IUK17" s="5"/>
      <c r="IUL17" s="5"/>
      <c r="IUM17" s="5"/>
      <c r="IUN17" s="6"/>
      <c r="IUP17" s="5"/>
      <c r="IUQ17" s="5"/>
      <c r="IUR17" s="5"/>
      <c r="IUS17" s="6"/>
      <c r="IUU17" s="5"/>
      <c r="IUV17" s="5"/>
      <c r="IUW17" s="5"/>
      <c r="IUX17" s="6"/>
      <c r="IUZ17" s="5"/>
      <c r="IVA17" s="5"/>
      <c r="IVB17" s="5"/>
      <c r="IVC17" s="6"/>
      <c r="IVE17" s="5"/>
      <c r="IVF17" s="5"/>
      <c r="IVG17" s="5"/>
      <c r="IVH17" s="6"/>
      <c r="IVJ17" s="5"/>
      <c r="IVK17" s="5"/>
      <c r="IVL17" s="5"/>
      <c r="IVM17" s="6"/>
      <c r="IVO17" s="5"/>
      <c r="IVP17" s="5"/>
      <c r="IVQ17" s="5"/>
      <c r="IVR17" s="6"/>
      <c r="IVT17" s="5"/>
      <c r="IVU17" s="5"/>
      <c r="IVV17" s="5"/>
      <c r="IVW17" s="6"/>
      <c r="IVY17" s="5"/>
      <c r="IVZ17" s="5"/>
      <c r="IWA17" s="5"/>
      <c r="IWB17" s="6"/>
      <c r="IWD17" s="5"/>
      <c r="IWE17" s="5"/>
      <c r="IWF17" s="5"/>
      <c r="IWG17" s="6"/>
      <c r="IWI17" s="5"/>
      <c r="IWJ17" s="5"/>
      <c r="IWK17" s="5"/>
      <c r="IWL17" s="6"/>
      <c r="IWN17" s="5"/>
      <c r="IWO17" s="5"/>
      <c r="IWP17" s="5"/>
      <c r="IWQ17" s="6"/>
      <c r="IWS17" s="5"/>
      <c r="IWT17" s="5"/>
      <c r="IWU17" s="5"/>
      <c r="IWV17" s="6"/>
      <c r="IWX17" s="5"/>
      <c r="IWY17" s="5"/>
      <c r="IWZ17" s="5"/>
      <c r="IXA17" s="6"/>
      <c r="IXC17" s="5"/>
      <c r="IXD17" s="5"/>
      <c r="IXE17" s="5"/>
      <c r="IXF17" s="6"/>
      <c r="IXH17" s="5"/>
      <c r="IXI17" s="5"/>
      <c r="IXJ17" s="5"/>
      <c r="IXK17" s="6"/>
      <c r="IXM17" s="5"/>
      <c r="IXN17" s="5"/>
      <c r="IXO17" s="5"/>
      <c r="IXP17" s="6"/>
      <c r="IXR17" s="5"/>
      <c r="IXS17" s="5"/>
      <c r="IXT17" s="5"/>
      <c r="IXU17" s="6"/>
      <c r="IXW17" s="5"/>
      <c r="IXX17" s="5"/>
      <c r="IXY17" s="5"/>
      <c r="IXZ17" s="6"/>
      <c r="IYB17" s="5"/>
      <c r="IYC17" s="5"/>
      <c r="IYD17" s="5"/>
      <c r="IYE17" s="6"/>
      <c r="IYG17" s="5"/>
      <c r="IYH17" s="5"/>
      <c r="IYI17" s="5"/>
      <c r="IYJ17" s="6"/>
      <c r="IYL17" s="5"/>
      <c r="IYM17" s="5"/>
      <c r="IYN17" s="5"/>
      <c r="IYO17" s="6"/>
      <c r="IYQ17" s="5"/>
      <c r="IYR17" s="5"/>
      <c r="IYS17" s="5"/>
      <c r="IYT17" s="6"/>
      <c r="IYV17" s="5"/>
      <c r="IYW17" s="5"/>
      <c r="IYX17" s="5"/>
      <c r="IYY17" s="6"/>
      <c r="IZA17" s="5"/>
      <c r="IZB17" s="5"/>
      <c r="IZC17" s="5"/>
      <c r="IZD17" s="6"/>
      <c r="IZF17" s="5"/>
      <c r="IZG17" s="5"/>
      <c r="IZH17" s="5"/>
      <c r="IZI17" s="6"/>
      <c r="IZK17" s="5"/>
      <c r="IZL17" s="5"/>
      <c r="IZM17" s="5"/>
      <c r="IZN17" s="6"/>
      <c r="IZP17" s="5"/>
      <c r="IZQ17" s="5"/>
      <c r="IZR17" s="5"/>
      <c r="IZS17" s="6"/>
      <c r="IZU17" s="5"/>
      <c r="IZV17" s="5"/>
      <c r="IZW17" s="5"/>
      <c r="IZX17" s="6"/>
      <c r="IZZ17" s="5"/>
      <c r="JAA17" s="5"/>
      <c r="JAB17" s="5"/>
      <c r="JAC17" s="6"/>
      <c r="JAE17" s="5"/>
      <c r="JAF17" s="5"/>
      <c r="JAG17" s="5"/>
      <c r="JAH17" s="6"/>
      <c r="JAJ17" s="5"/>
      <c r="JAK17" s="5"/>
      <c r="JAL17" s="5"/>
      <c r="JAM17" s="6"/>
      <c r="JAO17" s="5"/>
      <c r="JAP17" s="5"/>
      <c r="JAQ17" s="5"/>
      <c r="JAR17" s="6"/>
      <c r="JAT17" s="5"/>
      <c r="JAU17" s="5"/>
      <c r="JAV17" s="5"/>
      <c r="JAW17" s="6"/>
      <c r="JAY17" s="5"/>
      <c r="JAZ17" s="5"/>
      <c r="JBA17" s="5"/>
      <c r="JBB17" s="6"/>
      <c r="JBD17" s="5"/>
      <c r="JBE17" s="5"/>
      <c r="JBF17" s="5"/>
      <c r="JBG17" s="6"/>
      <c r="JBI17" s="5"/>
      <c r="JBJ17" s="5"/>
      <c r="JBK17" s="5"/>
      <c r="JBL17" s="6"/>
      <c r="JBN17" s="5"/>
      <c r="JBO17" s="5"/>
      <c r="JBP17" s="5"/>
      <c r="JBQ17" s="6"/>
      <c r="JBS17" s="5"/>
      <c r="JBT17" s="5"/>
      <c r="JBU17" s="5"/>
      <c r="JBV17" s="6"/>
      <c r="JBX17" s="5"/>
      <c r="JBY17" s="5"/>
      <c r="JBZ17" s="5"/>
      <c r="JCA17" s="6"/>
      <c r="JCC17" s="5"/>
      <c r="JCD17" s="5"/>
      <c r="JCE17" s="5"/>
      <c r="JCF17" s="6"/>
      <c r="JCH17" s="5"/>
      <c r="JCI17" s="5"/>
      <c r="JCJ17" s="5"/>
      <c r="JCK17" s="6"/>
      <c r="JCM17" s="5"/>
      <c r="JCN17" s="5"/>
      <c r="JCO17" s="5"/>
      <c r="JCP17" s="6"/>
      <c r="JCR17" s="5"/>
      <c r="JCS17" s="5"/>
      <c r="JCT17" s="5"/>
      <c r="JCU17" s="6"/>
      <c r="JCW17" s="5"/>
      <c r="JCX17" s="5"/>
      <c r="JCY17" s="5"/>
      <c r="JCZ17" s="6"/>
      <c r="JDB17" s="5"/>
      <c r="JDC17" s="5"/>
      <c r="JDD17" s="5"/>
      <c r="JDE17" s="6"/>
      <c r="JDG17" s="5"/>
      <c r="JDH17" s="5"/>
      <c r="JDI17" s="5"/>
      <c r="JDJ17" s="6"/>
      <c r="JDL17" s="5"/>
      <c r="JDM17" s="5"/>
      <c r="JDN17" s="5"/>
      <c r="JDO17" s="6"/>
      <c r="JDQ17" s="5"/>
      <c r="JDR17" s="5"/>
      <c r="JDS17" s="5"/>
      <c r="JDT17" s="6"/>
      <c r="JDV17" s="5"/>
      <c r="JDW17" s="5"/>
      <c r="JDX17" s="5"/>
      <c r="JDY17" s="6"/>
      <c r="JEA17" s="5"/>
      <c r="JEB17" s="5"/>
      <c r="JEC17" s="5"/>
      <c r="JED17" s="6"/>
      <c r="JEF17" s="5"/>
      <c r="JEG17" s="5"/>
      <c r="JEH17" s="5"/>
      <c r="JEI17" s="6"/>
      <c r="JEK17" s="5"/>
      <c r="JEL17" s="5"/>
      <c r="JEM17" s="5"/>
      <c r="JEN17" s="6"/>
      <c r="JEP17" s="5"/>
      <c r="JEQ17" s="5"/>
      <c r="JER17" s="5"/>
      <c r="JES17" s="6"/>
      <c r="JEU17" s="5"/>
      <c r="JEV17" s="5"/>
      <c r="JEW17" s="5"/>
      <c r="JEX17" s="6"/>
      <c r="JEZ17" s="5"/>
      <c r="JFA17" s="5"/>
      <c r="JFB17" s="5"/>
      <c r="JFC17" s="6"/>
      <c r="JFE17" s="5"/>
      <c r="JFF17" s="5"/>
      <c r="JFG17" s="5"/>
      <c r="JFH17" s="6"/>
      <c r="JFJ17" s="5"/>
      <c r="JFK17" s="5"/>
      <c r="JFL17" s="5"/>
      <c r="JFM17" s="6"/>
      <c r="JFO17" s="5"/>
      <c r="JFP17" s="5"/>
      <c r="JFQ17" s="5"/>
      <c r="JFR17" s="6"/>
      <c r="JFT17" s="5"/>
      <c r="JFU17" s="5"/>
      <c r="JFV17" s="5"/>
      <c r="JFW17" s="6"/>
      <c r="JFY17" s="5"/>
      <c r="JFZ17" s="5"/>
      <c r="JGA17" s="5"/>
      <c r="JGB17" s="6"/>
      <c r="JGD17" s="5"/>
      <c r="JGE17" s="5"/>
      <c r="JGF17" s="5"/>
      <c r="JGG17" s="6"/>
      <c r="JGI17" s="5"/>
      <c r="JGJ17" s="5"/>
      <c r="JGK17" s="5"/>
      <c r="JGL17" s="6"/>
      <c r="JGN17" s="5"/>
      <c r="JGO17" s="5"/>
      <c r="JGP17" s="5"/>
      <c r="JGQ17" s="6"/>
      <c r="JGS17" s="5"/>
      <c r="JGT17" s="5"/>
      <c r="JGU17" s="5"/>
      <c r="JGV17" s="6"/>
      <c r="JGX17" s="5"/>
      <c r="JGY17" s="5"/>
      <c r="JGZ17" s="5"/>
      <c r="JHA17" s="6"/>
      <c r="JHC17" s="5"/>
      <c r="JHD17" s="5"/>
      <c r="JHE17" s="5"/>
      <c r="JHF17" s="6"/>
      <c r="JHH17" s="5"/>
      <c r="JHI17" s="5"/>
      <c r="JHJ17" s="5"/>
      <c r="JHK17" s="6"/>
      <c r="JHM17" s="5"/>
      <c r="JHN17" s="5"/>
      <c r="JHO17" s="5"/>
      <c r="JHP17" s="6"/>
      <c r="JHR17" s="5"/>
      <c r="JHS17" s="5"/>
      <c r="JHT17" s="5"/>
      <c r="JHU17" s="6"/>
      <c r="JHW17" s="5"/>
      <c r="JHX17" s="5"/>
      <c r="JHY17" s="5"/>
      <c r="JHZ17" s="6"/>
      <c r="JIB17" s="5"/>
      <c r="JIC17" s="5"/>
      <c r="JID17" s="5"/>
      <c r="JIE17" s="6"/>
      <c r="JIG17" s="5"/>
      <c r="JIH17" s="5"/>
      <c r="JII17" s="5"/>
      <c r="JIJ17" s="6"/>
      <c r="JIL17" s="5"/>
      <c r="JIM17" s="5"/>
      <c r="JIN17" s="5"/>
      <c r="JIO17" s="6"/>
      <c r="JIQ17" s="5"/>
      <c r="JIR17" s="5"/>
      <c r="JIS17" s="5"/>
      <c r="JIT17" s="6"/>
      <c r="JIV17" s="5"/>
      <c r="JIW17" s="5"/>
      <c r="JIX17" s="5"/>
      <c r="JIY17" s="6"/>
      <c r="JJA17" s="5"/>
      <c r="JJB17" s="5"/>
      <c r="JJC17" s="5"/>
      <c r="JJD17" s="6"/>
      <c r="JJF17" s="5"/>
      <c r="JJG17" s="5"/>
      <c r="JJH17" s="5"/>
      <c r="JJI17" s="6"/>
      <c r="JJK17" s="5"/>
      <c r="JJL17" s="5"/>
      <c r="JJM17" s="5"/>
      <c r="JJN17" s="6"/>
      <c r="JJP17" s="5"/>
      <c r="JJQ17" s="5"/>
      <c r="JJR17" s="5"/>
      <c r="JJS17" s="6"/>
      <c r="JJU17" s="5"/>
      <c r="JJV17" s="5"/>
      <c r="JJW17" s="5"/>
      <c r="JJX17" s="6"/>
      <c r="JJZ17" s="5"/>
      <c r="JKA17" s="5"/>
      <c r="JKB17" s="5"/>
      <c r="JKC17" s="6"/>
      <c r="JKE17" s="5"/>
      <c r="JKF17" s="5"/>
      <c r="JKG17" s="5"/>
      <c r="JKH17" s="6"/>
      <c r="JKJ17" s="5"/>
      <c r="JKK17" s="5"/>
      <c r="JKL17" s="5"/>
      <c r="JKM17" s="6"/>
      <c r="JKO17" s="5"/>
      <c r="JKP17" s="5"/>
      <c r="JKQ17" s="5"/>
      <c r="JKR17" s="6"/>
      <c r="JKT17" s="5"/>
      <c r="JKU17" s="5"/>
      <c r="JKV17" s="5"/>
      <c r="JKW17" s="6"/>
      <c r="JKY17" s="5"/>
      <c r="JKZ17" s="5"/>
      <c r="JLA17" s="5"/>
      <c r="JLB17" s="6"/>
      <c r="JLD17" s="5"/>
      <c r="JLE17" s="5"/>
      <c r="JLF17" s="5"/>
      <c r="JLG17" s="6"/>
      <c r="JLI17" s="5"/>
      <c r="JLJ17" s="5"/>
      <c r="JLK17" s="5"/>
      <c r="JLL17" s="6"/>
      <c r="JLN17" s="5"/>
      <c r="JLO17" s="5"/>
      <c r="JLP17" s="5"/>
      <c r="JLQ17" s="6"/>
      <c r="JLS17" s="5"/>
      <c r="JLT17" s="5"/>
      <c r="JLU17" s="5"/>
      <c r="JLV17" s="6"/>
      <c r="JLX17" s="5"/>
      <c r="JLY17" s="5"/>
      <c r="JLZ17" s="5"/>
      <c r="JMA17" s="6"/>
      <c r="JMC17" s="5"/>
      <c r="JMD17" s="5"/>
      <c r="JME17" s="5"/>
      <c r="JMF17" s="6"/>
      <c r="JMH17" s="5"/>
      <c r="JMI17" s="5"/>
      <c r="JMJ17" s="5"/>
      <c r="JMK17" s="6"/>
      <c r="JMM17" s="5"/>
      <c r="JMN17" s="5"/>
      <c r="JMO17" s="5"/>
      <c r="JMP17" s="6"/>
      <c r="JMR17" s="5"/>
      <c r="JMS17" s="5"/>
      <c r="JMT17" s="5"/>
      <c r="JMU17" s="6"/>
      <c r="JMW17" s="5"/>
      <c r="JMX17" s="5"/>
      <c r="JMY17" s="5"/>
      <c r="JMZ17" s="6"/>
      <c r="JNB17" s="5"/>
      <c r="JNC17" s="5"/>
      <c r="JND17" s="5"/>
      <c r="JNE17" s="6"/>
      <c r="JNG17" s="5"/>
      <c r="JNH17" s="5"/>
      <c r="JNI17" s="5"/>
      <c r="JNJ17" s="6"/>
      <c r="JNL17" s="5"/>
      <c r="JNM17" s="5"/>
      <c r="JNN17" s="5"/>
      <c r="JNO17" s="6"/>
      <c r="JNQ17" s="5"/>
      <c r="JNR17" s="5"/>
      <c r="JNS17" s="5"/>
      <c r="JNT17" s="6"/>
      <c r="JNV17" s="5"/>
      <c r="JNW17" s="5"/>
      <c r="JNX17" s="5"/>
      <c r="JNY17" s="6"/>
      <c r="JOA17" s="5"/>
      <c r="JOB17" s="5"/>
      <c r="JOC17" s="5"/>
      <c r="JOD17" s="6"/>
      <c r="JOF17" s="5"/>
      <c r="JOG17" s="5"/>
      <c r="JOH17" s="5"/>
      <c r="JOI17" s="6"/>
      <c r="JOK17" s="5"/>
      <c r="JOL17" s="5"/>
      <c r="JOM17" s="5"/>
      <c r="JON17" s="6"/>
      <c r="JOP17" s="5"/>
      <c r="JOQ17" s="5"/>
      <c r="JOR17" s="5"/>
      <c r="JOS17" s="6"/>
      <c r="JOU17" s="5"/>
      <c r="JOV17" s="5"/>
      <c r="JOW17" s="5"/>
      <c r="JOX17" s="6"/>
      <c r="JOZ17" s="5"/>
      <c r="JPA17" s="5"/>
      <c r="JPB17" s="5"/>
      <c r="JPC17" s="6"/>
      <c r="JPE17" s="5"/>
      <c r="JPF17" s="5"/>
      <c r="JPG17" s="5"/>
      <c r="JPH17" s="6"/>
      <c r="JPJ17" s="5"/>
      <c r="JPK17" s="5"/>
      <c r="JPL17" s="5"/>
      <c r="JPM17" s="6"/>
      <c r="JPO17" s="5"/>
      <c r="JPP17" s="5"/>
      <c r="JPQ17" s="5"/>
      <c r="JPR17" s="6"/>
      <c r="JPT17" s="5"/>
      <c r="JPU17" s="5"/>
      <c r="JPV17" s="5"/>
      <c r="JPW17" s="6"/>
      <c r="JPY17" s="5"/>
      <c r="JPZ17" s="5"/>
      <c r="JQA17" s="5"/>
      <c r="JQB17" s="6"/>
      <c r="JQD17" s="5"/>
      <c r="JQE17" s="5"/>
      <c r="JQF17" s="5"/>
      <c r="JQG17" s="6"/>
      <c r="JQI17" s="5"/>
      <c r="JQJ17" s="5"/>
      <c r="JQK17" s="5"/>
      <c r="JQL17" s="6"/>
      <c r="JQN17" s="5"/>
      <c r="JQO17" s="5"/>
      <c r="JQP17" s="5"/>
      <c r="JQQ17" s="6"/>
      <c r="JQS17" s="5"/>
      <c r="JQT17" s="5"/>
      <c r="JQU17" s="5"/>
      <c r="JQV17" s="6"/>
      <c r="JQX17" s="5"/>
      <c r="JQY17" s="5"/>
      <c r="JQZ17" s="5"/>
      <c r="JRA17" s="6"/>
      <c r="JRC17" s="5"/>
      <c r="JRD17" s="5"/>
      <c r="JRE17" s="5"/>
      <c r="JRF17" s="6"/>
      <c r="JRH17" s="5"/>
      <c r="JRI17" s="5"/>
      <c r="JRJ17" s="5"/>
      <c r="JRK17" s="6"/>
      <c r="JRM17" s="5"/>
      <c r="JRN17" s="5"/>
      <c r="JRO17" s="5"/>
      <c r="JRP17" s="6"/>
      <c r="JRR17" s="5"/>
      <c r="JRS17" s="5"/>
      <c r="JRT17" s="5"/>
      <c r="JRU17" s="6"/>
      <c r="JRW17" s="5"/>
      <c r="JRX17" s="5"/>
      <c r="JRY17" s="5"/>
      <c r="JRZ17" s="6"/>
      <c r="JSB17" s="5"/>
      <c r="JSC17" s="5"/>
      <c r="JSD17" s="5"/>
      <c r="JSE17" s="6"/>
      <c r="JSG17" s="5"/>
      <c r="JSH17" s="5"/>
      <c r="JSI17" s="5"/>
      <c r="JSJ17" s="6"/>
      <c r="JSL17" s="5"/>
      <c r="JSM17" s="5"/>
      <c r="JSN17" s="5"/>
      <c r="JSO17" s="6"/>
      <c r="JSQ17" s="5"/>
      <c r="JSR17" s="5"/>
      <c r="JSS17" s="5"/>
      <c r="JST17" s="6"/>
      <c r="JSV17" s="5"/>
      <c r="JSW17" s="5"/>
      <c r="JSX17" s="5"/>
      <c r="JSY17" s="6"/>
      <c r="JTA17" s="5"/>
      <c r="JTB17" s="5"/>
      <c r="JTC17" s="5"/>
      <c r="JTD17" s="6"/>
      <c r="JTF17" s="5"/>
      <c r="JTG17" s="5"/>
      <c r="JTH17" s="5"/>
      <c r="JTI17" s="6"/>
      <c r="JTK17" s="5"/>
      <c r="JTL17" s="5"/>
      <c r="JTM17" s="5"/>
      <c r="JTN17" s="6"/>
      <c r="JTP17" s="5"/>
      <c r="JTQ17" s="5"/>
      <c r="JTR17" s="5"/>
      <c r="JTS17" s="6"/>
      <c r="JTU17" s="5"/>
      <c r="JTV17" s="5"/>
      <c r="JTW17" s="5"/>
      <c r="JTX17" s="6"/>
      <c r="JTZ17" s="5"/>
      <c r="JUA17" s="5"/>
      <c r="JUB17" s="5"/>
      <c r="JUC17" s="6"/>
      <c r="JUE17" s="5"/>
      <c r="JUF17" s="5"/>
      <c r="JUG17" s="5"/>
      <c r="JUH17" s="6"/>
      <c r="JUJ17" s="5"/>
      <c r="JUK17" s="5"/>
      <c r="JUL17" s="5"/>
      <c r="JUM17" s="6"/>
      <c r="JUO17" s="5"/>
      <c r="JUP17" s="5"/>
      <c r="JUQ17" s="5"/>
      <c r="JUR17" s="6"/>
      <c r="JUT17" s="5"/>
      <c r="JUU17" s="5"/>
      <c r="JUV17" s="5"/>
      <c r="JUW17" s="6"/>
      <c r="JUY17" s="5"/>
      <c r="JUZ17" s="5"/>
      <c r="JVA17" s="5"/>
      <c r="JVB17" s="6"/>
      <c r="JVD17" s="5"/>
      <c r="JVE17" s="5"/>
      <c r="JVF17" s="5"/>
      <c r="JVG17" s="6"/>
      <c r="JVI17" s="5"/>
      <c r="JVJ17" s="5"/>
      <c r="JVK17" s="5"/>
      <c r="JVL17" s="6"/>
      <c r="JVN17" s="5"/>
      <c r="JVO17" s="5"/>
      <c r="JVP17" s="5"/>
      <c r="JVQ17" s="6"/>
      <c r="JVS17" s="5"/>
      <c r="JVT17" s="5"/>
      <c r="JVU17" s="5"/>
      <c r="JVV17" s="6"/>
      <c r="JVX17" s="5"/>
      <c r="JVY17" s="5"/>
      <c r="JVZ17" s="5"/>
      <c r="JWA17" s="6"/>
      <c r="JWC17" s="5"/>
      <c r="JWD17" s="5"/>
      <c r="JWE17" s="5"/>
      <c r="JWF17" s="6"/>
      <c r="JWH17" s="5"/>
      <c r="JWI17" s="5"/>
      <c r="JWJ17" s="5"/>
      <c r="JWK17" s="6"/>
      <c r="JWM17" s="5"/>
      <c r="JWN17" s="5"/>
      <c r="JWO17" s="5"/>
      <c r="JWP17" s="6"/>
      <c r="JWR17" s="5"/>
      <c r="JWS17" s="5"/>
      <c r="JWT17" s="5"/>
      <c r="JWU17" s="6"/>
      <c r="JWW17" s="5"/>
      <c r="JWX17" s="5"/>
      <c r="JWY17" s="5"/>
      <c r="JWZ17" s="6"/>
      <c r="JXB17" s="5"/>
      <c r="JXC17" s="5"/>
      <c r="JXD17" s="5"/>
      <c r="JXE17" s="6"/>
      <c r="JXG17" s="5"/>
      <c r="JXH17" s="5"/>
      <c r="JXI17" s="5"/>
      <c r="JXJ17" s="6"/>
      <c r="JXL17" s="5"/>
      <c r="JXM17" s="5"/>
      <c r="JXN17" s="5"/>
      <c r="JXO17" s="6"/>
      <c r="JXQ17" s="5"/>
      <c r="JXR17" s="5"/>
      <c r="JXS17" s="5"/>
      <c r="JXT17" s="6"/>
      <c r="JXV17" s="5"/>
      <c r="JXW17" s="5"/>
      <c r="JXX17" s="5"/>
      <c r="JXY17" s="6"/>
      <c r="JYA17" s="5"/>
      <c r="JYB17" s="5"/>
      <c r="JYC17" s="5"/>
      <c r="JYD17" s="6"/>
      <c r="JYF17" s="5"/>
      <c r="JYG17" s="5"/>
      <c r="JYH17" s="5"/>
      <c r="JYI17" s="6"/>
      <c r="JYK17" s="5"/>
      <c r="JYL17" s="5"/>
      <c r="JYM17" s="5"/>
      <c r="JYN17" s="6"/>
      <c r="JYP17" s="5"/>
      <c r="JYQ17" s="5"/>
      <c r="JYR17" s="5"/>
      <c r="JYS17" s="6"/>
      <c r="JYU17" s="5"/>
      <c r="JYV17" s="5"/>
      <c r="JYW17" s="5"/>
      <c r="JYX17" s="6"/>
      <c r="JYZ17" s="5"/>
      <c r="JZA17" s="5"/>
      <c r="JZB17" s="5"/>
      <c r="JZC17" s="6"/>
      <c r="JZE17" s="5"/>
      <c r="JZF17" s="5"/>
      <c r="JZG17" s="5"/>
      <c r="JZH17" s="6"/>
      <c r="JZJ17" s="5"/>
      <c r="JZK17" s="5"/>
      <c r="JZL17" s="5"/>
      <c r="JZM17" s="6"/>
      <c r="JZO17" s="5"/>
      <c r="JZP17" s="5"/>
      <c r="JZQ17" s="5"/>
      <c r="JZR17" s="6"/>
      <c r="JZT17" s="5"/>
      <c r="JZU17" s="5"/>
      <c r="JZV17" s="5"/>
      <c r="JZW17" s="6"/>
      <c r="JZY17" s="5"/>
      <c r="JZZ17" s="5"/>
      <c r="KAA17" s="5"/>
      <c r="KAB17" s="6"/>
      <c r="KAD17" s="5"/>
      <c r="KAE17" s="5"/>
      <c r="KAF17" s="5"/>
      <c r="KAG17" s="6"/>
      <c r="KAI17" s="5"/>
      <c r="KAJ17" s="5"/>
      <c r="KAK17" s="5"/>
      <c r="KAL17" s="6"/>
      <c r="KAN17" s="5"/>
      <c r="KAO17" s="5"/>
      <c r="KAP17" s="5"/>
      <c r="KAQ17" s="6"/>
      <c r="KAS17" s="5"/>
      <c r="KAT17" s="5"/>
      <c r="KAU17" s="5"/>
      <c r="KAV17" s="6"/>
      <c r="KAX17" s="5"/>
      <c r="KAY17" s="5"/>
      <c r="KAZ17" s="5"/>
      <c r="KBA17" s="6"/>
      <c r="KBC17" s="5"/>
      <c r="KBD17" s="5"/>
      <c r="KBE17" s="5"/>
      <c r="KBF17" s="6"/>
      <c r="KBH17" s="5"/>
      <c r="KBI17" s="5"/>
      <c r="KBJ17" s="5"/>
      <c r="KBK17" s="6"/>
      <c r="KBM17" s="5"/>
      <c r="KBN17" s="5"/>
      <c r="KBO17" s="5"/>
      <c r="KBP17" s="6"/>
      <c r="KBR17" s="5"/>
      <c r="KBS17" s="5"/>
      <c r="KBT17" s="5"/>
      <c r="KBU17" s="6"/>
      <c r="KBW17" s="5"/>
      <c r="KBX17" s="5"/>
      <c r="KBY17" s="5"/>
      <c r="KBZ17" s="6"/>
      <c r="KCB17" s="5"/>
      <c r="KCC17" s="5"/>
      <c r="KCD17" s="5"/>
      <c r="KCE17" s="6"/>
      <c r="KCG17" s="5"/>
      <c r="KCH17" s="5"/>
      <c r="KCI17" s="5"/>
      <c r="KCJ17" s="6"/>
      <c r="KCL17" s="5"/>
      <c r="KCM17" s="5"/>
      <c r="KCN17" s="5"/>
      <c r="KCO17" s="6"/>
      <c r="KCQ17" s="5"/>
      <c r="KCR17" s="5"/>
      <c r="KCS17" s="5"/>
      <c r="KCT17" s="6"/>
      <c r="KCV17" s="5"/>
      <c r="KCW17" s="5"/>
      <c r="KCX17" s="5"/>
      <c r="KCY17" s="6"/>
      <c r="KDA17" s="5"/>
      <c r="KDB17" s="5"/>
      <c r="KDC17" s="5"/>
      <c r="KDD17" s="6"/>
      <c r="KDF17" s="5"/>
      <c r="KDG17" s="5"/>
      <c r="KDH17" s="5"/>
      <c r="KDI17" s="6"/>
      <c r="KDK17" s="5"/>
      <c r="KDL17" s="5"/>
      <c r="KDM17" s="5"/>
      <c r="KDN17" s="6"/>
      <c r="KDP17" s="5"/>
      <c r="KDQ17" s="5"/>
      <c r="KDR17" s="5"/>
      <c r="KDS17" s="6"/>
      <c r="KDU17" s="5"/>
      <c r="KDV17" s="5"/>
      <c r="KDW17" s="5"/>
      <c r="KDX17" s="6"/>
      <c r="KDZ17" s="5"/>
      <c r="KEA17" s="5"/>
      <c r="KEB17" s="5"/>
      <c r="KEC17" s="6"/>
      <c r="KEE17" s="5"/>
      <c r="KEF17" s="5"/>
      <c r="KEG17" s="5"/>
      <c r="KEH17" s="6"/>
      <c r="KEJ17" s="5"/>
      <c r="KEK17" s="5"/>
      <c r="KEL17" s="5"/>
      <c r="KEM17" s="6"/>
      <c r="KEO17" s="5"/>
      <c r="KEP17" s="5"/>
      <c r="KEQ17" s="5"/>
      <c r="KER17" s="6"/>
      <c r="KET17" s="5"/>
      <c r="KEU17" s="5"/>
      <c r="KEV17" s="5"/>
      <c r="KEW17" s="6"/>
      <c r="KEY17" s="5"/>
      <c r="KEZ17" s="5"/>
      <c r="KFA17" s="5"/>
      <c r="KFB17" s="6"/>
      <c r="KFD17" s="5"/>
      <c r="KFE17" s="5"/>
      <c r="KFF17" s="5"/>
      <c r="KFG17" s="6"/>
      <c r="KFI17" s="5"/>
      <c r="KFJ17" s="5"/>
      <c r="KFK17" s="5"/>
      <c r="KFL17" s="6"/>
      <c r="KFN17" s="5"/>
      <c r="KFO17" s="5"/>
      <c r="KFP17" s="5"/>
      <c r="KFQ17" s="6"/>
      <c r="KFS17" s="5"/>
      <c r="KFT17" s="5"/>
      <c r="KFU17" s="5"/>
      <c r="KFV17" s="6"/>
      <c r="KFX17" s="5"/>
      <c r="KFY17" s="5"/>
      <c r="KFZ17" s="5"/>
      <c r="KGA17" s="6"/>
      <c r="KGC17" s="5"/>
      <c r="KGD17" s="5"/>
      <c r="KGE17" s="5"/>
      <c r="KGF17" s="6"/>
      <c r="KGH17" s="5"/>
      <c r="KGI17" s="5"/>
      <c r="KGJ17" s="5"/>
      <c r="KGK17" s="6"/>
      <c r="KGM17" s="5"/>
      <c r="KGN17" s="5"/>
      <c r="KGO17" s="5"/>
      <c r="KGP17" s="6"/>
      <c r="KGR17" s="5"/>
      <c r="KGS17" s="5"/>
      <c r="KGT17" s="5"/>
      <c r="KGU17" s="6"/>
      <c r="KGW17" s="5"/>
      <c r="KGX17" s="5"/>
      <c r="KGY17" s="5"/>
      <c r="KGZ17" s="6"/>
      <c r="KHB17" s="5"/>
      <c r="KHC17" s="5"/>
      <c r="KHD17" s="5"/>
      <c r="KHE17" s="6"/>
      <c r="KHG17" s="5"/>
      <c r="KHH17" s="5"/>
      <c r="KHI17" s="5"/>
      <c r="KHJ17" s="6"/>
      <c r="KHL17" s="5"/>
      <c r="KHM17" s="5"/>
      <c r="KHN17" s="5"/>
      <c r="KHO17" s="6"/>
      <c r="KHQ17" s="5"/>
      <c r="KHR17" s="5"/>
      <c r="KHS17" s="5"/>
      <c r="KHT17" s="6"/>
      <c r="KHV17" s="5"/>
      <c r="KHW17" s="5"/>
      <c r="KHX17" s="5"/>
      <c r="KHY17" s="6"/>
      <c r="KIA17" s="5"/>
      <c r="KIB17" s="5"/>
      <c r="KIC17" s="5"/>
      <c r="KID17" s="6"/>
      <c r="KIF17" s="5"/>
      <c r="KIG17" s="5"/>
      <c r="KIH17" s="5"/>
      <c r="KII17" s="6"/>
      <c r="KIK17" s="5"/>
      <c r="KIL17" s="5"/>
      <c r="KIM17" s="5"/>
      <c r="KIN17" s="6"/>
      <c r="KIP17" s="5"/>
      <c r="KIQ17" s="5"/>
      <c r="KIR17" s="5"/>
      <c r="KIS17" s="6"/>
      <c r="KIU17" s="5"/>
      <c r="KIV17" s="5"/>
      <c r="KIW17" s="5"/>
      <c r="KIX17" s="6"/>
      <c r="KIZ17" s="5"/>
      <c r="KJA17" s="5"/>
      <c r="KJB17" s="5"/>
      <c r="KJC17" s="6"/>
      <c r="KJE17" s="5"/>
      <c r="KJF17" s="5"/>
      <c r="KJG17" s="5"/>
      <c r="KJH17" s="6"/>
      <c r="KJJ17" s="5"/>
      <c r="KJK17" s="5"/>
      <c r="KJL17" s="5"/>
      <c r="KJM17" s="6"/>
      <c r="KJO17" s="5"/>
      <c r="KJP17" s="5"/>
      <c r="KJQ17" s="5"/>
      <c r="KJR17" s="6"/>
      <c r="KJT17" s="5"/>
      <c r="KJU17" s="5"/>
      <c r="KJV17" s="5"/>
      <c r="KJW17" s="6"/>
      <c r="KJY17" s="5"/>
      <c r="KJZ17" s="5"/>
      <c r="KKA17" s="5"/>
      <c r="KKB17" s="6"/>
      <c r="KKD17" s="5"/>
      <c r="KKE17" s="5"/>
      <c r="KKF17" s="5"/>
      <c r="KKG17" s="6"/>
      <c r="KKI17" s="5"/>
      <c r="KKJ17" s="5"/>
      <c r="KKK17" s="5"/>
      <c r="KKL17" s="6"/>
      <c r="KKN17" s="5"/>
      <c r="KKO17" s="5"/>
      <c r="KKP17" s="5"/>
      <c r="KKQ17" s="6"/>
      <c r="KKS17" s="5"/>
      <c r="KKT17" s="5"/>
      <c r="KKU17" s="5"/>
      <c r="KKV17" s="6"/>
      <c r="KKX17" s="5"/>
      <c r="KKY17" s="5"/>
      <c r="KKZ17" s="5"/>
      <c r="KLA17" s="6"/>
      <c r="KLC17" s="5"/>
      <c r="KLD17" s="5"/>
      <c r="KLE17" s="5"/>
      <c r="KLF17" s="6"/>
      <c r="KLH17" s="5"/>
      <c r="KLI17" s="5"/>
      <c r="KLJ17" s="5"/>
      <c r="KLK17" s="6"/>
      <c r="KLM17" s="5"/>
      <c r="KLN17" s="5"/>
      <c r="KLO17" s="5"/>
      <c r="KLP17" s="6"/>
      <c r="KLR17" s="5"/>
      <c r="KLS17" s="5"/>
      <c r="KLT17" s="5"/>
      <c r="KLU17" s="6"/>
      <c r="KLW17" s="5"/>
      <c r="KLX17" s="5"/>
      <c r="KLY17" s="5"/>
      <c r="KLZ17" s="6"/>
      <c r="KMB17" s="5"/>
      <c r="KMC17" s="5"/>
      <c r="KMD17" s="5"/>
      <c r="KME17" s="6"/>
      <c r="KMG17" s="5"/>
      <c r="KMH17" s="5"/>
      <c r="KMI17" s="5"/>
      <c r="KMJ17" s="6"/>
      <c r="KML17" s="5"/>
      <c r="KMM17" s="5"/>
      <c r="KMN17" s="5"/>
      <c r="KMO17" s="6"/>
      <c r="KMQ17" s="5"/>
      <c r="KMR17" s="5"/>
      <c r="KMS17" s="5"/>
      <c r="KMT17" s="6"/>
      <c r="KMV17" s="5"/>
      <c r="KMW17" s="5"/>
      <c r="KMX17" s="5"/>
      <c r="KMY17" s="6"/>
      <c r="KNA17" s="5"/>
      <c r="KNB17" s="5"/>
      <c r="KNC17" s="5"/>
      <c r="KND17" s="6"/>
      <c r="KNF17" s="5"/>
      <c r="KNG17" s="5"/>
      <c r="KNH17" s="5"/>
      <c r="KNI17" s="6"/>
      <c r="KNK17" s="5"/>
      <c r="KNL17" s="5"/>
      <c r="KNM17" s="5"/>
      <c r="KNN17" s="6"/>
      <c r="KNP17" s="5"/>
      <c r="KNQ17" s="5"/>
      <c r="KNR17" s="5"/>
      <c r="KNS17" s="6"/>
      <c r="KNU17" s="5"/>
      <c r="KNV17" s="5"/>
      <c r="KNW17" s="5"/>
      <c r="KNX17" s="6"/>
      <c r="KNZ17" s="5"/>
      <c r="KOA17" s="5"/>
      <c r="KOB17" s="5"/>
      <c r="KOC17" s="6"/>
      <c r="KOE17" s="5"/>
      <c r="KOF17" s="5"/>
      <c r="KOG17" s="5"/>
      <c r="KOH17" s="6"/>
      <c r="KOJ17" s="5"/>
      <c r="KOK17" s="5"/>
      <c r="KOL17" s="5"/>
      <c r="KOM17" s="6"/>
      <c r="KOO17" s="5"/>
      <c r="KOP17" s="5"/>
      <c r="KOQ17" s="5"/>
      <c r="KOR17" s="6"/>
      <c r="KOT17" s="5"/>
      <c r="KOU17" s="5"/>
      <c r="KOV17" s="5"/>
      <c r="KOW17" s="6"/>
      <c r="KOY17" s="5"/>
      <c r="KOZ17" s="5"/>
      <c r="KPA17" s="5"/>
      <c r="KPB17" s="6"/>
      <c r="KPD17" s="5"/>
      <c r="KPE17" s="5"/>
      <c r="KPF17" s="5"/>
      <c r="KPG17" s="6"/>
      <c r="KPI17" s="5"/>
      <c r="KPJ17" s="5"/>
      <c r="KPK17" s="5"/>
      <c r="KPL17" s="6"/>
      <c r="KPN17" s="5"/>
      <c r="KPO17" s="5"/>
      <c r="KPP17" s="5"/>
      <c r="KPQ17" s="6"/>
      <c r="KPS17" s="5"/>
      <c r="KPT17" s="5"/>
      <c r="KPU17" s="5"/>
      <c r="KPV17" s="6"/>
      <c r="KPX17" s="5"/>
      <c r="KPY17" s="5"/>
      <c r="KPZ17" s="5"/>
      <c r="KQA17" s="6"/>
      <c r="KQC17" s="5"/>
      <c r="KQD17" s="5"/>
      <c r="KQE17" s="5"/>
      <c r="KQF17" s="6"/>
      <c r="KQH17" s="5"/>
      <c r="KQI17" s="5"/>
      <c r="KQJ17" s="5"/>
      <c r="KQK17" s="6"/>
      <c r="KQM17" s="5"/>
      <c r="KQN17" s="5"/>
      <c r="KQO17" s="5"/>
      <c r="KQP17" s="6"/>
      <c r="KQR17" s="5"/>
      <c r="KQS17" s="5"/>
      <c r="KQT17" s="5"/>
      <c r="KQU17" s="6"/>
      <c r="KQW17" s="5"/>
      <c r="KQX17" s="5"/>
      <c r="KQY17" s="5"/>
      <c r="KQZ17" s="6"/>
      <c r="KRB17" s="5"/>
      <c r="KRC17" s="5"/>
      <c r="KRD17" s="5"/>
      <c r="KRE17" s="6"/>
      <c r="KRG17" s="5"/>
      <c r="KRH17" s="5"/>
      <c r="KRI17" s="5"/>
      <c r="KRJ17" s="6"/>
      <c r="KRL17" s="5"/>
      <c r="KRM17" s="5"/>
      <c r="KRN17" s="5"/>
      <c r="KRO17" s="6"/>
      <c r="KRQ17" s="5"/>
      <c r="KRR17" s="5"/>
      <c r="KRS17" s="5"/>
      <c r="KRT17" s="6"/>
      <c r="KRV17" s="5"/>
      <c r="KRW17" s="5"/>
      <c r="KRX17" s="5"/>
      <c r="KRY17" s="6"/>
      <c r="KSA17" s="5"/>
      <c r="KSB17" s="5"/>
      <c r="KSC17" s="5"/>
      <c r="KSD17" s="6"/>
      <c r="KSF17" s="5"/>
      <c r="KSG17" s="5"/>
      <c r="KSH17" s="5"/>
      <c r="KSI17" s="6"/>
      <c r="KSK17" s="5"/>
      <c r="KSL17" s="5"/>
      <c r="KSM17" s="5"/>
      <c r="KSN17" s="6"/>
      <c r="KSP17" s="5"/>
      <c r="KSQ17" s="5"/>
      <c r="KSR17" s="5"/>
      <c r="KSS17" s="6"/>
      <c r="KSU17" s="5"/>
      <c r="KSV17" s="5"/>
      <c r="KSW17" s="5"/>
      <c r="KSX17" s="6"/>
      <c r="KSZ17" s="5"/>
      <c r="KTA17" s="5"/>
      <c r="KTB17" s="5"/>
      <c r="KTC17" s="6"/>
      <c r="KTE17" s="5"/>
      <c r="KTF17" s="5"/>
      <c r="KTG17" s="5"/>
      <c r="KTH17" s="6"/>
      <c r="KTJ17" s="5"/>
      <c r="KTK17" s="5"/>
      <c r="KTL17" s="5"/>
      <c r="KTM17" s="6"/>
      <c r="KTO17" s="5"/>
      <c r="KTP17" s="5"/>
      <c r="KTQ17" s="5"/>
      <c r="KTR17" s="6"/>
      <c r="KTT17" s="5"/>
      <c r="KTU17" s="5"/>
      <c r="KTV17" s="5"/>
      <c r="KTW17" s="6"/>
      <c r="KTY17" s="5"/>
      <c r="KTZ17" s="5"/>
      <c r="KUA17" s="5"/>
      <c r="KUB17" s="6"/>
      <c r="KUD17" s="5"/>
      <c r="KUE17" s="5"/>
      <c r="KUF17" s="5"/>
      <c r="KUG17" s="6"/>
      <c r="KUI17" s="5"/>
      <c r="KUJ17" s="5"/>
      <c r="KUK17" s="5"/>
      <c r="KUL17" s="6"/>
      <c r="KUN17" s="5"/>
      <c r="KUO17" s="5"/>
      <c r="KUP17" s="5"/>
      <c r="KUQ17" s="6"/>
      <c r="KUS17" s="5"/>
      <c r="KUT17" s="5"/>
      <c r="KUU17" s="5"/>
      <c r="KUV17" s="6"/>
      <c r="KUX17" s="5"/>
      <c r="KUY17" s="5"/>
      <c r="KUZ17" s="5"/>
      <c r="KVA17" s="6"/>
      <c r="KVC17" s="5"/>
      <c r="KVD17" s="5"/>
      <c r="KVE17" s="5"/>
      <c r="KVF17" s="6"/>
      <c r="KVH17" s="5"/>
      <c r="KVI17" s="5"/>
      <c r="KVJ17" s="5"/>
      <c r="KVK17" s="6"/>
      <c r="KVM17" s="5"/>
      <c r="KVN17" s="5"/>
      <c r="KVO17" s="5"/>
      <c r="KVP17" s="6"/>
      <c r="KVR17" s="5"/>
      <c r="KVS17" s="5"/>
      <c r="KVT17" s="5"/>
      <c r="KVU17" s="6"/>
      <c r="KVW17" s="5"/>
      <c r="KVX17" s="5"/>
      <c r="KVY17" s="5"/>
      <c r="KVZ17" s="6"/>
      <c r="KWB17" s="5"/>
      <c r="KWC17" s="5"/>
      <c r="KWD17" s="5"/>
      <c r="KWE17" s="6"/>
      <c r="KWG17" s="5"/>
      <c r="KWH17" s="5"/>
      <c r="KWI17" s="5"/>
      <c r="KWJ17" s="6"/>
      <c r="KWL17" s="5"/>
      <c r="KWM17" s="5"/>
      <c r="KWN17" s="5"/>
      <c r="KWO17" s="6"/>
      <c r="KWQ17" s="5"/>
      <c r="KWR17" s="5"/>
      <c r="KWS17" s="5"/>
      <c r="KWT17" s="6"/>
      <c r="KWV17" s="5"/>
      <c r="KWW17" s="5"/>
      <c r="KWX17" s="5"/>
      <c r="KWY17" s="6"/>
      <c r="KXA17" s="5"/>
      <c r="KXB17" s="5"/>
      <c r="KXC17" s="5"/>
      <c r="KXD17" s="6"/>
      <c r="KXF17" s="5"/>
      <c r="KXG17" s="5"/>
      <c r="KXH17" s="5"/>
      <c r="KXI17" s="6"/>
      <c r="KXK17" s="5"/>
      <c r="KXL17" s="5"/>
      <c r="KXM17" s="5"/>
      <c r="KXN17" s="6"/>
      <c r="KXP17" s="5"/>
      <c r="KXQ17" s="5"/>
      <c r="KXR17" s="5"/>
      <c r="KXS17" s="6"/>
      <c r="KXU17" s="5"/>
      <c r="KXV17" s="5"/>
      <c r="KXW17" s="5"/>
      <c r="KXX17" s="6"/>
      <c r="KXZ17" s="5"/>
      <c r="KYA17" s="5"/>
      <c r="KYB17" s="5"/>
      <c r="KYC17" s="6"/>
      <c r="KYE17" s="5"/>
      <c r="KYF17" s="5"/>
      <c r="KYG17" s="5"/>
      <c r="KYH17" s="6"/>
      <c r="KYJ17" s="5"/>
      <c r="KYK17" s="5"/>
      <c r="KYL17" s="5"/>
      <c r="KYM17" s="6"/>
      <c r="KYO17" s="5"/>
      <c r="KYP17" s="5"/>
      <c r="KYQ17" s="5"/>
      <c r="KYR17" s="6"/>
      <c r="KYT17" s="5"/>
      <c r="KYU17" s="5"/>
      <c r="KYV17" s="5"/>
      <c r="KYW17" s="6"/>
      <c r="KYY17" s="5"/>
      <c r="KYZ17" s="5"/>
      <c r="KZA17" s="5"/>
      <c r="KZB17" s="6"/>
      <c r="KZD17" s="5"/>
      <c r="KZE17" s="5"/>
      <c r="KZF17" s="5"/>
      <c r="KZG17" s="6"/>
      <c r="KZI17" s="5"/>
      <c r="KZJ17" s="5"/>
      <c r="KZK17" s="5"/>
      <c r="KZL17" s="6"/>
      <c r="KZN17" s="5"/>
      <c r="KZO17" s="5"/>
      <c r="KZP17" s="5"/>
      <c r="KZQ17" s="6"/>
      <c r="KZS17" s="5"/>
      <c r="KZT17" s="5"/>
      <c r="KZU17" s="5"/>
      <c r="KZV17" s="6"/>
      <c r="KZX17" s="5"/>
      <c r="KZY17" s="5"/>
      <c r="KZZ17" s="5"/>
      <c r="LAA17" s="6"/>
      <c r="LAC17" s="5"/>
      <c r="LAD17" s="5"/>
      <c r="LAE17" s="5"/>
      <c r="LAF17" s="6"/>
      <c r="LAH17" s="5"/>
      <c r="LAI17" s="5"/>
      <c r="LAJ17" s="5"/>
      <c r="LAK17" s="6"/>
      <c r="LAM17" s="5"/>
      <c r="LAN17" s="5"/>
      <c r="LAO17" s="5"/>
      <c r="LAP17" s="6"/>
      <c r="LAR17" s="5"/>
      <c r="LAS17" s="5"/>
      <c r="LAT17" s="5"/>
      <c r="LAU17" s="6"/>
      <c r="LAW17" s="5"/>
      <c r="LAX17" s="5"/>
      <c r="LAY17" s="5"/>
      <c r="LAZ17" s="6"/>
      <c r="LBB17" s="5"/>
      <c r="LBC17" s="5"/>
      <c r="LBD17" s="5"/>
      <c r="LBE17" s="6"/>
      <c r="LBG17" s="5"/>
      <c r="LBH17" s="5"/>
      <c r="LBI17" s="5"/>
      <c r="LBJ17" s="6"/>
      <c r="LBL17" s="5"/>
      <c r="LBM17" s="5"/>
      <c r="LBN17" s="5"/>
      <c r="LBO17" s="6"/>
      <c r="LBQ17" s="5"/>
      <c r="LBR17" s="5"/>
      <c r="LBS17" s="5"/>
      <c r="LBT17" s="6"/>
      <c r="LBV17" s="5"/>
      <c r="LBW17" s="5"/>
      <c r="LBX17" s="5"/>
      <c r="LBY17" s="6"/>
      <c r="LCA17" s="5"/>
      <c r="LCB17" s="5"/>
      <c r="LCC17" s="5"/>
      <c r="LCD17" s="6"/>
      <c r="LCF17" s="5"/>
      <c r="LCG17" s="5"/>
      <c r="LCH17" s="5"/>
      <c r="LCI17" s="6"/>
      <c r="LCK17" s="5"/>
      <c r="LCL17" s="5"/>
      <c r="LCM17" s="5"/>
      <c r="LCN17" s="6"/>
      <c r="LCP17" s="5"/>
      <c r="LCQ17" s="5"/>
      <c r="LCR17" s="5"/>
      <c r="LCS17" s="6"/>
      <c r="LCU17" s="5"/>
      <c r="LCV17" s="5"/>
      <c r="LCW17" s="5"/>
      <c r="LCX17" s="6"/>
      <c r="LCZ17" s="5"/>
      <c r="LDA17" s="5"/>
      <c r="LDB17" s="5"/>
      <c r="LDC17" s="6"/>
      <c r="LDE17" s="5"/>
      <c r="LDF17" s="5"/>
      <c r="LDG17" s="5"/>
      <c r="LDH17" s="6"/>
      <c r="LDJ17" s="5"/>
      <c r="LDK17" s="5"/>
      <c r="LDL17" s="5"/>
      <c r="LDM17" s="6"/>
      <c r="LDO17" s="5"/>
      <c r="LDP17" s="5"/>
      <c r="LDQ17" s="5"/>
      <c r="LDR17" s="6"/>
      <c r="LDT17" s="5"/>
      <c r="LDU17" s="5"/>
      <c r="LDV17" s="5"/>
      <c r="LDW17" s="6"/>
      <c r="LDY17" s="5"/>
      <c r="LDZ17" s="5"/>
      <c r="LEA17" s="5"/>
      <c r="LEB17" s="6"/>
      <c r="LED17" s="5"/>
      <c r="LEE17" s="5"/>
      <c r="LEF17" s="5"/>
      <c r="LEG17" s="6"/>
      <c r="LEI17" s="5"/>
      <c r="LEJ17" s="5"/>
      <c r="LEK17" s="5"/>
      <c r="LEL17" s="6"/>
      <c r="LEN17" s="5"/>
      <c r="LEO17" s="5"/>
      <c r="LEP17" s="5"/>
      <c r="LEQ17" s="6"/>
      <c r="LES17" s="5"/>
      <c r="LET17" s="5"/>
      <c r="LEU17" s="5"/>
      <c r="LEV17" s="6"/>
      <c r="LEX17" s="5"/>
      <c r="LEY17" s="5"/>
      <c r="LEZ17" s="5"/>
      <c r="LFA17" s="6"/>
      <c r="LFC17" s="5"/>
      <c r="LFD17" s="5"/>
      <c r="LFE17" s="5"/>
      <c r="LFF17" s="6"/>
      <c r="LFH17" s="5"/>
      <c r="LFI17" s="5"/>
      <c r="LFJ17" s="5"/>
      <c r="LFK17" s="6"/>
      <c r="LFM17" s="5"/>
      <c r="LFN17" s="5"/>
      <c r="LFO17" s="5"/>
      <c r="LFP17" s="6"/>
      <c r="LFR17" s="5"/>
      <c r="LFS17" s="5"/>
      <c r="LFT17" s="5"/>
      <c r="LFU17" s="6"/>
      <c r="LFW17" s="5"/>
      <c r="LFX17" s="5"/>
      <c r="LFY17" s="5"/>
      <c r="LFZ17" s="6"/>
      <c r="LGB17" s="5"/>
      <c r="LGC17" s="5"/>
      <c r="LGD17" s="5"/>
      <c r="LGE17" s="6"/>
      <c r="LGG17" s="5"/>
      <c r="LGH17" s="5"/>
      <c r="LGI17" s="5"/>
      <c r="LGJ17" s="6"/>
      <c r="LGL17" s="5"/>
      <c r="LGM17" s="5"/>
      <c r="LGN17" s="5"/>
      <c r="LGO17" s="6"/>
      <c r="LGQ17" s="5"/>
      <c r="LGR17" s="5"/>
      <c r="LGS17" s="5"/>
      <c r="LGT17" s="6"/>
      <c r="LGV17" s="5"/>
      <c r="LGW17" s="5"/>
      <c r="LGX17" s="5"/>
      <c r="LGY17" s="6"/>
      <c r="LHA17" s="5"/>
      <c r="LHB17" s="5"/>
      <c r="LHC17" s="5"/>
      <c r="LHD17" s="6"/>
      <c r="LHF17" s="5"/>
      <c r="LHG17" s="5"/>
      <c r="LHH17" s="5"/>
      <c r="LHI17" s="6"/>
      <c r="LHK17" s="5"/>
      <c r="LHL17" s="5"/>
      <c r="LHM17" s="5"/>
      <c r="LHN17" s="6"/>
      <c r="LHP17" s="5"/>
      <c r="LHQ17" s="5"/>
      <c r="LHR17" s="5"/>
      <c r="LHS17" s="6"/>
      <c r="LHU17" s="5"/>
      <c r="LHV17" s="5"/>
      <c r="LHW17" s="5"/>
      <c r="LHX17" s="6"/>
      <c r="LHZ17" s="5"/>
      <c r="LIA17" s="5"/>
      <c r="LIB17" s="5"/>
      <c r="LIC17" s="6"/>
      <c r="LIE17" s="5"/>
      <c r="LIF17" s="5"/>
      <c r="LIG17" s="5"/>
      <c r="LIH17" s="6"/>
      <c r="LIJ17" s="5"/>
      <c r="LIK17" s="5"/>
      <c r="LIL17" s="5"/>
      <c r="LIM17" s="6"/>
      <c r="LIO17" s="5"/>
      <c r="LIP17" s="5"/>
      <c r="LIQ17" s="5"/>
      <c r="LIR17" s="6"/>
      <c r="LIT17" s="5"/>
      <c r="LIU17" s="5"/>
      <c r="LIV17" s="5"/>
      <c r="LIW17" s="6"/>
      <c r="LIY17" s="5"/>
      <c r="LIZ17" s="5"/>
      <c r="LJA17" s="5"/>
      <c r="LJB17" s="6"/>
      <c r="LJD17" s="5"/>
      <c r="LJE17" s="5"/>
      <c r="LJF17" s="5"/>
      <c r="LJG17" s="6"/>
      <c r="LJI17" s="5"/>
      <c r="LJJ17" s="5"/>
      <c r="LJK17" s="5"/>
      <c r="LJL17" s="6"/>
      <c r="LJN17" s="5"/>
      <c r="LJO17" s="5"/>
      <c r="LJP17" s="5"/>
      <c r="LJQ17" s="6"/>
      <c r="LJS17" s="5"/>
      <c r="LJT17" s="5"/>
      <c r="LJU17" s="5"/>
      <c r="LJV17" s="6"/>
      <c r="LJX17" s="5"/>
      <c r="LJY17" s="5"/>
      <c r="LJZ17" s="5"/>
      <c r="LKA17" s="6"/>
      <c r="LKC17" s="5"/>
      <c r="LKD17" s="5"/>
      <c r="LKE17" s="5"/>
      <c r="LKF17" s="6"/>
      <c r="LKH17" s="5"/>
      <c r="LKI17" s="5"/>
      <c r="LKJ17" s="5"/>
      <c r="LKK17" s="6"/>
      <c r="LKM17" s="5"/>
      <c r="LKN17" s="5"/>
      <c r="LKO17" s="5"/>
      <c r="LKP17" s="6"/>
      <c r="LKR17" s="5"/>
      <c r="LKS17" s="5"/>
      <c r="LKT17" s="5"/>
      <c r="LKU17" s="6"/>
      <c r="LKW17" s="5"/>
      <c r="LKX17" s="5"/>
      <c r="LKY17" s="5"/>
      <c r="LKZ17" s="6"/>
      <c r="LLB17" s="5"/>
      <c r="LLC17" s="5"/>
      <c r="LLD17" s="5"/>
      <c r="LLE17" s="6"/>
      <c r="LLG17" s="5"/>
      <c r="LLH17" s="5"/>
      <c r="LLI17" s="5"/>
      <c r="LLJ17" s="6"/>
      <c r="LLL17" s="5"/>
      <c r="LLM17" s="5"/>
      <c r="LLN17" s="5"/>
      <c r="LLO17" s="6"/>
      <c r="LLQ17" s="5"/>
      <c r="LLR17" s="5"/>
      <c r="LLS17" s="5"/>
      <c r="LLT17" s="6"/>
      <c r="LLV17" s="5"/>
      <c r="LLW17" s="5"/>
      <c r="LLX17" s="5"/>
      <c r="LLY17" s="6"/>
      <c r="LMA17" s="5"/>
      <c r="LMB17" s="5"/>
      <c r="LMC17" s="5"/>
      <c r="LMD17" s="6"/>
      <c r="LMF17" s="5"/>
      <c r="LMG17" s="5"/>
      <c r="LMH17" s="5"/>
      <c r="LMI17" s="6"/>
      <c r="LMK17" s="5"/>
      <c r="LML17" s="5"/>
      <c r="LMM17" s="5"/>
      <c r="LMN17" s="6"/>
      <c r="LMP17" s="5"/>
      <c r="LMQ17" s="5"/>
      <c r="LMR17" s="5"/>
      <c r="LMS17" s="6"/>
      <c r="LMU17" s="5"/>
      <c r="LMV17" s="5"/>
      <c r="LMW17" s="5"/>
      <c r="LMX17" s="6"/>
      <c r="LMZ17" s="5"/>
      <c r="LNA17" s="5"/>
      <c r="LNB17" s="5"/>
      <c r="LNC17" s="6"/>
      <c r="LNE17" s="5"/>
      <c r="LNF17" s="5"/>
      <c r="LNG17" s="5"/>
      <c r="LNH17" s="6"/>
      <c r="LNJ17" s="5"/>
      <c r="LNK17" s="5"/>
      <c r="LNL17" s="5"/>
      <c r="LNM17" s="6"/>
      <c r="LNO17" s="5"/>
      <c r="LNP17" s="5"/>
      <c r="LNQ17" s="5"/>
      <c r="LNR17" s="6"/>
      <c r="LNT17" s="5"/>
      <c r="LNU17" s="5"/>
      <c r="LNV17" s="5"/>
      <c r="LNW17" s="6"/>
      <c r="LNY17" s="5"/>
      <c r="LNZ17" s="5"/>
      <c r="LOA17" s="5"/>
      <c r="LOB17" s="6"/>
      <c r="LOD17" s="5"/>
      <c r="LOE17" s="5"/>
      <c r="LOF17" s="5"/>
      <c r="LOG17" s="6"/>
      <c r="LOI17" s="5"/>
      <c r="LOJ17" s="5"/>
      <c r="LOK17" s="5"/>
      <c r="LOL17" s="6"/>
      <c r="LON17" s="5"/>
      <c r="LOO17" s="5"/>
      <c r="LOP17" s="5"/>
      <c r="LOQ17" s="6"/>
      <c r="LOS17" s="5"/>
      <c r="LOT17" s="5"/>
      <c r="LOU17" s="5"/>
      <c r="LOV17" s="6"/>
      <c r="LOX17" s="5"/>
      <c r="LOY17" s="5"/>
      <c r="LOZ17" s="5"/>
      <c r="LPA17" s="6"/>
      <c r="LPC17" s="5"/>
      <c r="LPD17" s="5"/>
      <c r="LPE17" s="5"/>
      <c r="LPF17" s="6"/>
      <c r="LPH17" s="5"/>
      <c r="LPI17" s="5"/>
      <c r="LPJ17" s="5"/>
      <c r="LPK17" s="6"/>
      <c r="LPM17" s="5"/>
      <c r="LPN17" s="5"/>
      <c r="LPO17" s="5"/>
      <c r="LPP17" s="6"/>
      <c r="LPR17" s="5"/>
      <c r="LPS17" s="5"/>
      <c r="LPT17" s="5"/>
      <c r="LPU17" s="6"/>
      <c r="LPW17" s="5"/>
      <c r="LPX17" s="5"/>
      <c r="LPY17" s="5"/>
      <c r="LPZ17" s="6"/>
      <c r="LQB17" s="5"/>
      <c r="LQC17" s="5"/>
      <c r="LQD17" s="5"/>
      <c r="LQE17" s="6"/>
      <c r="LQG17" s="5"/>
      <c r="LQH17" s="5"/>
      <c r="LQI17" s="5"/>
      <c r="LQJ17" s="6"/>
      <c r="LQL17" s="5"/>
      <c r="LQM17" s="5"/>
      <c r="LQN17" s="5"/>
      <c r="LQO17" s="6"/>
      <c r="LQQ17" s="5"/>
      <c r="LQR17" s="5"/>
      <c r="LQS17" s="5"/>
      <c r="LQT17" s="6"/>
      <c r="LQV17" s="5"/>
      <c r="LQW17" s="5"/>
      <c r="LQX17" s="5"/>
      <c r="LQY17" s="6"/>
      <c r="LRA17" s="5"/>
      <c r="LRB17" s="5"/>
      <c r="LRC17" s="5"/>
      <c r="LRD17" s="6"/>
      <c r="LRF17" s="5"/>
      <c r="LRG17" s="5"/>
      <c r="LRH17" s="5"/>
      <c r="LRI17" s="6"/>
      <c r="LRK17" s="5"/>
      <c r="LRL17" s="5"/>
      <c r="LRM17" s="5"/>
      <c r="LRN17" s="6"/>
      <c r="LRP17" s="5"/>
      <c r="LRQ17" s="5"/>
      <c r="LRR17" s="5"/>
      <c r="LRS17" s="6"/>
      <c r="LRU17" s="5"/>
      <c r="LRV17" s="5"/>
      <c r="LRW17" s="5"/>
      <c r="LRX17" s="6"/>
      <c r="LRZ17" s="5"/>
      <c r="LSA17" s="5"/>
      <c r="LSB17" s="5"/>
      <c r="LSC17" s="6"/>
      <c r="LSE17" s="5"/>
      <c r="LSF17" s="5"/>
      <c r="LSG17" s="5"/>
      <c r="LSH17" s="6"/>
      <c r="LSJ17" s="5"/>
      <c r="LSK17" s="5"/>
      <c r="LSL17" s="5"/>
      <c r="LSM17" s="6"/>
      <c r="LSO17" s="5"/>
      <c r="LSP17" s="5"/>
      <c r="LSQ17" s="5"/>
      <c r="LSR17" s="6"/>
      <c r="LST17" s="5"/>
      <c r="LSU17" s="5"/>
      <c r="LSV17" s="5"/>
      <c r="LSW17" s="6"/>
      <c r="LSY17" s="5"/>
      <c r="LSZ17" s="5"/>
      <c r="LTA17" s="5"/>
      <c r="LTB17" s="6"/>
      <c r="LTD17" s="5"/>
      <c r="LTE17" s="5"/>
      <c r="LTF17" s="5"/>
      <c r="LTG17" s="6"/>
      <c r="LTI17" s="5"/>
      <c r="LTJ17" s="5"/>
      <c r="LTK17" s="5"/>
      <c r="LTL17" s="6"/>
      <c r="LTN17" s="5"/>
      <c r="LTO17" s="5"/>
      <c r="LTP17" s="5"/>
      <c r="LTQ17" s="6"/>
      <c r="LTS17" s="5"/>
      <c r="LTT17" s="5"/>
      <c r="LTU17" s="5"/>
      <c r="LTV17" s="6"/>
      <c r="LTX17" s="5"/>
      <c r="LTY17" s="5"/>
      <c r="LTZ17" s="5"/>
      <c r="LUA17" s="6"/>
      <c r="LUC17" s="5"/>
      <c r="LUD17" s="5"/>
      <c r="LUE17" s="5"/>
      <c r="LUF17" s="6"/>
      <c r="LUH17" s="5"/>
      <c r="LUI17" s="5"/>
      <c r="LUJ17" s="5"/>
      <c r="LUK17" s="6"/>
      <c r="LUM17" s="5"/>
      <c r="LUN17" s="5"/>
      <c r="LUO17" s="5"/>
      <c r="LUP17" s="6"/>
      <c r="LUR17" s="5"/>
      <c r="LUS17" s="5"/>
      <c r="LUT17" s="5"/>
      <c r="LUU17" s="6"/>
      <c r="LUW17" s="5"/>
      <c r="LUX17" s="5"/>
      <c r="LUY17" s="5"/>
      <c r="LUZ17" s="6"/>
      <c r="LVB17" s="5"/>
      <c r="LVC17" s="5"/>
      <c r="LVD17" s="5"/>
      <c r="LVE17" s="6"/>
      <c r="LVG17" s="5"/>
      <c r="LVH17" s="5"/>
      <c r="LVI17" s="5"/>
      <c r="LVJ17" s="6"/>
      <c r="LVL17" s="5"/>
      <c r="LVM17" s="5"/>
      <c r="LVN17" s="5"/>
      <c r="LVO17" s="6"/>
      <c r="LVQ17" s="5"/>
      <c r="LVR17" s="5"/>
      <c r="LVS17" s="5"/>
      <c r="LVT17" s="6"/>
      <c r="LVV17" s="5"/>
      <c r="LVW17" s="5"/>
      <c r="LVX17" s="5"/>
      <c r="LVY17" s="6"/>
      <c r="LWA17" s="5"/>
      <c r="LWB17" s="5"/>
      <c r="LWC17" s="5"/>
      <c r="LWD17" s="6"/>
      <c r="LWF17" s="5"/>
      <c r="LWG17" s="5"/>
      <c r="LWH17" s="5"/>
      <c r="LWI17" s="6"/>
      <c r="LWK17" s="5"/>
      <c r="LWL17" s="5"/>
      <c r="LWM17" s="5"/>
      <c r="LWN17" s="6"/>
      <c r="LWP17" s="5"/>
      <c r="LWQ17" s="5"/>
      <c r="LWR17" s="5"/>
      <c r="LWS17" s="6"/>
      <c r="LWU17" s="5"/>
      <c r="LWV17" s="5"/>
      <c r="LWW17" s="5"/>
      <c r="LWX17" s="6"/>
      <c r="LWZ17" s="5"/>
      <c r="LXA17" s="5"/>
      <c r="LXB17" s="5"/>
      <c r="LXC17" s="6"/>
      <c r="LXE17" s="5"/>
      <c r="LXF17" s="5"/>
      <c r="LXG17" s="5"/>
      <c r="LXH17" s="6"/>
      <c r="LXJ17" s="5"/>
      <c r="LXK17" s="5"/>
      <c r="LXL17" s="5"/>
      <c r="LXM17" s="6"/>
      <c r="LXO17" s="5"/>
      <c r="LXP17" s="5"/>
      <c r="LXQ17" s="5"/>
      <c r="LXR17" s="6"/>
      <c r="LXT17" s="5"/>
      <c r="LXU17" s="5"/>
      <c r="LXV17" s="5"/>
      <c r="LXW17" s="6"/>
      <c r="LXY17" s="5"/>
      <c r="LXZ17" s="5"/>
      <c r="LYA17" s="5"/>
      <c r="LYB17" s="6"/>
      <c r="LYD17" s="5"/>
      <c r="LYE17" s="5"/>
      <c r="LYF17" s="5"/>
      <c r="LYG17" s="6"/>
      <c r="LYI17" s="5"/>
      <c r="LYJ17" s="5"/>
      <c r="LYK17" s="5"/>
      <c r="LYL17" s="6"/>
      <c r="LYN17" s="5"/>
      <c r="LYO17" s="5"/>
      <c r="LYP17" s="5"/>
      <c r="LYQ17" s="6"/>
      <c r="LYS17" s="5"/>
      <c r="LYT17" s="5"/>
      <c r="LYU17" s="5"/>
      <c r="LYV17" s="6"/>
      <c r="LYX17" s="5"/>
      <c r="LYY17" s="5"/>
      <c r="LYZ17" s="5"/>
      <c r="LZA17" s="6"/>
      <c r="LZC17" s="5"/>
      <c r="LZD17" s="5"/>
      <c r="LZE17" s="5"/>
      <c r="LZF17" s="6"/>
      <c r="LZH17" s="5"/>
      <c r="LZI17" s="5"/>
      <c r="LZJ17" s="5"/>
      <c r="LZK17" s="6"/>
      <c r="LZM17" s="5"/>
      <c r="LZN17" s="5"/>
      <c r="LZO17" s="5"/>
      <c r="LZP17" s="6"/>
      <c r="LZR17" s="5"/>
      <c r="LZS17" s="5"/>
      <c r="LZT17" s="5"/>
      <c r="LZU17" s="6"/>
      <c r="LZW17" s="5"/>
      <c r="LZX17" s="5"/>
      <c r="LZY17" s="5"/>
      <c r="LZZ17" s="6"/>
      <c r="MAB17" s="5"/>
      <c r="MAC17" s="5"/>
      <c r="MAD17" s="5"/>
      <c r="MAE17" s="6"/>
      <c r="MAG17" s="5"/>
      <c r="MAH17" s="5"/>
      <c r="MAI17" s="5"/>
      <c r="MAJ17" s="6"/>
      <c r="MAL17" s="5"/>
      <c r="MAM17" s="5"/>
      <c r="MAN17" s="5"/>
      <c r="MAO17" s="6"/>
      <c r="MAQ17" s="5"/>
      <c r="MAR17" s="5"/>
      <c r="MAS17" s="5"/>
      <c r="MAT17" s="6"/>
      <c r="MAV17" s="5"/>
      <c r="MAW17" s="5"/>
      <c r="MAX17" s="5"/>
      <c r="MAY17" s="6"/>
      <c r="MBA17" s="5"/>
      <c r="MBB17" s="5"/>
      <c r="MBC17" s="5"/>
      <c r="MBD17" s="6"/>
      <c r="MBF17" s="5"/>
      <c r="MBG17" s="5"/>
      <c r="MBH17" s="5"/>
      <c r="MBI17" s="6"/>
      <c r="MBK17" s="5"/>
      <c r="MBL17" s="5"/>
      <c r="MBM17" s="5"/>
      <c r="MBN17" s="6"/>
      <c r="MBP17" s="5"/>
      <c r="MBQ17" s="5"/>
      <c r="MBR17" s="5"/>
      <c r="MBS17" s="6"/>
      <c r="MBU17" s="5"/>
      <c r="MBV17" s="5"/>
      <c r="MBW17" s="5"/>
      <c r="MBX17" s="6"/>
      <c r="MBZ17" s="5"/>
      <c r="MCA17" s="5"/>
      <c r="MCB17" s="5"/>
      <c r="MCC17" s="6"/>
      <c r="MCE17" s="5"/>
      <c r="MCF17" s="5"/>
      <c r="MCG17" s="5"/>
      <c r="MCH17" s="6"/>
      <c r="MCJ17" s="5"/>
      <c r="MCK17" s="5"/>
      <c r="MCL17" s="5"/>
      <c r="MCM17" s="6"/>
      <c r="MCO17" s="5"/>
      <c r="MCP17" s="5"/>
      <c r="MCQ17" s="5"/>
      <c r="MCR17" s="6"/>
      <c r="MCT17" s="5"/>
      <c r="MCU17" s="5"/>
      <c r="MCV17" s="5"/>
      <c r="MCW17" s="6"/>
      <c r="MCY17" s="5"/>
      <c r="MCZ17" s="5"/>
      <c r="MDA17" s="5"/>
      <c r="MDB17" s="6"/>
      <c r="MDD17" s="5"/>
      <c r="MDE17" s="5"/>
      <c r="MDF17" s="5"/>
      <c r="MDG17" s="6"/>
      <c r="MDI17" s="5"/>
      <c r="MDJ17" s="5"/>
      <c r="MDK17" s="5"/>
      <c r="MDL17" s="6"/>
      <c r="MDN17" s="5"/>
      <c r="MDO17" s="5"/>
      <c r="MDP17" s="5"/>
      <c r="MDQ17" s="6"/>
      <c r="MDS17" s="5"/>
      <c r="MDT17" s="5"/>
      <c r="MDU17" s="5"/>
      <c r="MDV17" s="6"/>
      <c r="MDX17" s="5"/>
      <c r="MDY17" s="5"/>
      <c r="MDZ17" s="5"/>
      <c r="MEA17" s="6"/>
      <c r="MEC17" s="5"/>
      <c r="MED17" s="5"/>
      <c r="MEE17" s="5"/>
      <c r="MEF17" s="6"/>
      <c r="MEH17" s="5"/>
      <c r="MEI17" s="5"/>
      <c r="MEJ17" s="5"/>
      <c r="MEK17" s="6"/>
      <c r="MEM17" s="5"/>
      <c r="MEN17" s="5"/>
      <c r="MEO17" s="5"/>
      <c r="MEP17" s="6"/>
      <c r="MER17" s="5"/>
      <c r="MES17" s="5"/>
      <c r="MET17" s="5"/>
      <c r="MEU17" s="6"/>
      <c r="MEW17" s="5"/>
      <c r="MEX17" s="5"/>
      <c r="MEY17" s="5"/>
      <c r="MEZ17" s="6"/>
      <c r="MFB17" s="5"/>
      <c r="MFC17" s="5"/>
      <c r="MFD17" s="5"/>
      <c r="MFE17" s="6"/>
      <c r="MFG17" s="5"/>
      <c r="MFH17" s="5"/>
      <c r="MFI17" s="5"/>
      <c r="MFJ17" s="6"/>
      <c r="MFL17" s="5"/>
      <c r="MFM17" s="5"/>
      <c r="MFN17" s="5"/>
      <c r="MFO17" s="6"/>
      <c r="MFQ17" s="5"/>
      <c r="MFR17" s="5"/>
      <c r="MFS17" s="5"/>
      <c r="MFT17" s="6"/>
      <c r="MFV17" s="5"/>
      <c r="MFW17" s="5"/>
      <c r="MFX17" s="5"/>
      <c r="MFY17" s="6"/>
      <c r="MGA17" s="5"/>
      <c r="MGB17" s="5"/>
      <c r="MGC17" s="5"/>
      <c r="MGD17" s="6"/>
      <c r="MGF17" s="5"/>
      <c r="MGG17" s="5"/>
      <c r="MGH17" s="5"/>
      <c r="MGI17" s="6"/>
      <c r="MGK17" s="5"/>
      <c r="MGL17" s="5"/>
      <c r="MGM17" s="5"/>
      <c r="MGN17" s="6"/>
      <c r="MGP17" s="5"/>
      <c r="MGQ17" s="5"/>
      <c r="MGR17" s="5"/>
      <c r="MGS17" s="6"/>
      <c r="MGU17" s="5"/>
      <c r="MGV17" s="5"/>
      <c r="MGW17" s="5"/>
      <c r="MGX17" s="6"/>
      <c r="MGZ17" s="5"/>
      <c r="MHA17" s="5"/>
      <c r="MHB17" s="5"/>
      <c r="MHC17" s="6"/>
      <c r="MHE17" s="5"/>
      <c r="MHF17" s="5"/>
      <c r="MHG17" s="5"/>
      <c r="MHH17" s="6"/>
      <c r="MHJ17" s="5"/>
      <c r="MHK17" s="5"/>
      <c r="MHL17" s="5"/>
      <c r="MHM17" s="6"/>
      <c r="MHO17" s="5"/>
      <c r="MHP17" s="5"/>
      <c r="MHQ17" s="5"/>
      <c r="MHR17" s="6"/>
      <c r="MHT17" s="5"/>
      <c r="MHU17" s="5"/>
      <c r="MHV17" s="5"/>
      <c r="MHW17" s="6"/>
      <c r="MHY17" s="5"/>
      <c r="MHZ17" s="5"/>
      <c r="MIA17" s="5"/>
      <c r="MIB17" s="6"/>
      <c r="MID17" s="5"/>
      <c r="MIE17" s="5"/>
      <c r="MIF17" s="5"/>
      <c r="MIG17" s="6"/>
      <c r="MII17" s="5"/>
      <c r="MIJ17" s="5"/>
      <c r="MIK17" s="5"/>
      <c r="MIL17" s="6"/>
      <c r="MIN17" s="5"/>
      <c r="MIO17" s="5"/>
      <c r="MIP17" s="5"/>
      <c r="MIQ17" s="6"/>
      <c r="MIS17" s="5"/>
      <c r="MIT17" s="5"/>
      <c r="MIU17" s="5"/>
      <c r="MIV17" s="6"/>
      <c r="MIX17" s="5"/>
      <c r="MIY17" s="5"/>
      <c r="MIZ17" s="5"/>
      <c r="MJA17" s="6"/>
      <c r="MJC17" s="5"/>
      <c r="MJD17" s="5"/>
      <c r="MJE17" s="5"/>
      <c r="MJF17" s="6"/>
      <c r="MJH17" s="5"/>
      <c r="MJI17" s="5"/>
      <c r="MJJ17" s="5"/>
      <c r="MJK17" s="6"/>
      <c r="MJM17" s="5"/>
      <c r="MJN17" s="5"/>
      <c r="MJO17" s="5"/>
      <c r="MJP17" s="6"/>
      <c r="MJR17" s="5"/>
      <c r="MJS17" s="5"/>
      <c r="MJT17" s="5"/>
      <c r="MJU17" s="6"/>
      <c r="MJW17" s="5"/>
      <c r="MJX17" s="5"/>
      <c r="MJY17" s="5"/>
      <c r="MJZ17" s="6"/>
      <c r="MKB17" s="5"/>
      <c r="MKC17" s="5"/>
      <c r="MKD17" s="5"/>
      <c r="MKE17" s="6"/>
      <c r="MKG17" s="5"/>
      <c r="MKH17" s="5"/>
      <c r="MKI17" s="5"/>
      <c r="MKJ17" s="6"/>
      <c r="MKL17" s="5"/>
      <c r="MKM17" s="5"/>
      <c r="MKN17" s="5"/>
      <c r="MKO17" s="6"/>
      <c r="MKQ17" s="5"/>
      <c r="MKR17" s="5"/>
      <c r="MKS17" s="5"/>
      <c r="MKT17" s="6"/>
      <c r="MKV17" s="5"/>
      <c r="MKW17" s="5"/>
      <c r="MKX17" s="5"/>
      <c r="MKY17" s="6"/>
      <c r="MLA17" s="5"/>
      <c r="MLB17" s="5"/>
      <c r="MLC17" s="5"/>
      <c r="MLD17" s="6"/>
      <c r="MLF17" s="5"/>
      <c r="MLG17" s="5"/>
      <c r="MLH17" s="5"/>
      <c r="MLI17" s="6"/>
      <c r="MLK17" s="5"/>
      <c r="MLL17" s="5"/>
      <c r="MLM17" s="5"/>
      <c r="MLN17" s="6"/>
      <c r="MLP17" s="5"/>
      <c r="MLQ17" s="5"/>
      <c r="MLR17" s="5"/>
      <c r="MLS17" s="6"/>
      <c r="MLU17" s="5"/>
      <c r="MLV17" s="5"/>
      <c r="MLW17" s="5"/>
      <c r="MLX17" s="6"/>
      <c r="MLZ17" s="5"/>
      <c r="MMA17" s="5"/>
      <c r="MMB17" s="5"/>
      <c r="MMC17" s="6"/>
      <c r="MME17" s="5"/>
      <c r="MMF17" s="5"/>
      <c r="MMG17" s="5"/>
      <c r="MMH17" s="6"/>
      <c r="MMJ17" s="5"/>
      <c r="MMK17" s="5"/>
      <c r="MML17" s="5"/>
      <c r="MMM17" s="6"/>
      <c r="MMO17" s="5"/>
      <c r="MMP17" s="5"/>
      <c r="MMQ17" s="5"/>
      <c r="MMR17" s="6"/>
      <c r="MMT17" s="5"/>
      <c r="MMU17" s="5"/>
      <c r="MMV17" s="5"/>
      <c r="MMW17" s="6"/>
      <c r="MMY17" s="5"/>
      <c r="MMZ17" s="5"/>
      <c r="MNA17" s="5"/>
      <c r="MNB17" s="6"/>
      <c r="MND17" s="5"/>
      <c r="MNE17" s="5"/>
      <c r="MNF17" s="5"/>
      <c r="MNG17" s="6"/>
      <c r="MNI17" s="5"/>
      <c r="MNJ17" s="5"/>
      <c r="MNK17" s="5"/>
      <c r="MNL17" s="6"/>
      <c r="MNN17" s="5"/>
      <c r="MNO17" s="5"/>
      <c r="MNP17" s="5"/>
      <c r="MNQ17" s="6"/>
      <c r="MNS17" s="5"/>
      <c r="MNT17" s="5"/>
      <c r="MNU17" s="5"/>
      <c r="MNV17" s="6"/>
      <c r="MNX17" s="5"/>
      <c r="MNY17" s="5"/>
      <c r="MNZ17" s="5"/>
      <c r="MOA17" s="6"/>
      <c r="MOC17" s="5"/>
      <c r="MOD17" s="5"/>
      <c r="MOE17" s="5"/>
      <c r="MOF17" s="6"/>
      <c r="MOH17" s="5"/>
      <c r="MOI17" s="5"/>
      <c r="MOJ17" s="5"/>
      <c r="MOK17" s="6"/>
      <c r="MOM17" s="5"/>
      <c r="MON17" s="5"/>
      <c r="MOO17" s="5"/>
      <c r="MOP17" s="6"/>
      <c r="MOR17" s="5"/>
      <c r="MOS17" s="5"/>
      <c r="MOT17" s="5"/>
      <c r="MOU17" s="6"/>
      <c r="MOW17" s="5"/>
      <c r="MOX17" s="5"/>
      <c r="MOY17" s="5"/>
      <c r="MOZ17" s="6"/>
      <c r="MPB17" s="5"/>
      <c r="MPC17" s="5"/>
      <c r="MPD17" s="5"/>
      <c r="MPE17" s="6"/>
      <c r="MPG17" s="5"/>
      <c r="MPH17" s="5"/>
      <c r="MPI17" s="5"/>
      <c r="MPJ17" s="6"/>
      <c r="MPL17" s="5"/>
      <c r="MPM17" s="5"/>
      <c r="MPN17" s="5"/>
      <c r="MPO17" s="6"/>
      <c r="MPQ17" s="5"/>
      <c r="MPR17" s="5"/>
      <c r="MPS17" s="5"/>
      <c r="MPT17" s="6"/>
      <c r="MPV17" s="5"/>
      <c r="MPW17" s="5"/>
      <c r="MPX17" s="5"/>
      <c r="MPY17" s="6"/>
      <c r="MQA17" s="5"/>
      <c r="MQB17" s="5"/>
      <c r="MQC17" s="5"/>
      <c r="MQD17" s="6"/>
      <c r="MQF17" s="5"/>
      <c r="MQG17" s="5"/>
      <c r="MQH17" s="5"/>
      <c r="MQI17" s="6"/>
      <c r="MQK17" s="5"/>
      <c r="MQL17" s="5"/>
      <c r="MQM17" s="5"/>
      <c r="MQN17" s="6"/>
      <c r="MQP17" s="5"/>
      <c r="MQQ17" s="5"/>
      <c r="MQR17" s="5"/>
      <c r="MQS17" s="6"/>
      <c r="MQU17" s="5"/>
      <c r="MQV17" s="5"/>
      <c r="MQW17" s="5"/>
      <c r="MQX17" s="6"/>
      <c r="MQZ17" s="5"/>
      <c r="MRA17" s="5"/>
      <c r="MRB17" s="5"/>
      <c r="MRC17" s="6"/>
      <c r="MRE17" s="5"/>
      <c r="MRF17" s="5"/>
      <c r="MRG17" s="5"/>
      <c r="MRH17" s="6"/>
      <c r="MRJ17" s="5"/>
      <c r="MRK17" s="5"/>
      <c r="MRL17" s="5"/>
      <c r="MRM17" s="6"/>
      <c r="MRO17" s="5"/>
      <c r="MRP17" s="5"/>
      <c r="MRQ17" s="5"/>
      <c r="MRR17" s="6"/>
      <c r="MRT17" s="5"/>
      <c r="MRU17" s="5"/>
      <c r="MRV17" s="5"/>
      <c r="MRW17" s="6"/>
      <c r="MRY17" s="5"/>
      <c r="MRZ17" s="5"/>
      <c r="MSA17" s="5"/>
      <c r="MSB17" s="6"/>
      <c r="MSD17" s="5"/>
      <c r="MSE17" s="5"/>
      <c r="MSF17" s="5"/>
      <c r="MSG17" s="6"/>
      <c r="MSI17" s="5"/>
      <c r="MSJ17" s="5"/>
      <c r="MSK17" s="5"/>
      <c r="MSL17" s="6"/>
      <c r="MSN17" s="5"/>
      <c r="MSO17" s="5"/>
      <c r="MSP17" s="5"/>
      <c r="MSQ17" s="6"/>
      <c r="MSS17" s="5"/>
      <c r="MST17" s="5"/>
      <c r="MSU17" s="5"/>
      <c r="MSV17" s="6"/>
      <c r="MSX17" s="5"/>
      <c r="MSY17" s="5"/>
      <c r="MSZ17" s="5"/>
      <c r="MTA17" s="6"/>
      <c r="MTC17" s="5"/>
      <c r="MTD17" s="5"/>
      <c r="MTE17" s="5"/>
      <c r="MTF17" s="6"/>
      <c r="MTH17" s="5"/>
      <c r="MTI17" s="5"/>
      <c r="MTJ17" s="5"/>
      <c r="MTK17" s="6"/>
      <c r="MTM17" s="5"/>
      <c r="MTN17" s="5"/>
      <c r="MTO17" s="5"/>
      <c r="MTP17" s="6"/>
      <c r="MTR17" s="5"/>
      <c r="MTS17" s="5"/>
      <c r="MTT17" s="5"/>
      <c r="MTU17" s="6"/>
      <c r="MTW17" s="5"/>
      <c r="MTX17" s="5"/>
      <c r="MTY17" s="5"/>
      <c r="MTZ17" s="6"/>
      <c r="MUB17" s="5"/>
      <c r="MUC17" s="5"/>
      <c r="MUD17" s="5"/>
      <c r="MUE17" s="6"/>
      <c r="MUG17" s="5"/>
      <c r="MUH17" s="5"/>
      <c r="MUI17" s="5"/>
      <c r="MUJ17" s="6"/>
      <c r="MUL17" s="5"/>
      <c r="MUM17" s="5"/>
      <c r="MUN17" s="5"/>
      <c r="MUO17" s="6"/>
      <c r="MUQ17" s="5"/>
      <c r="MUR17" s="5"/>
      <c r="MUS17" s="5"/>
      <c r="MUT17" s="6"/>
      <c r="MUV17" s="5"/>
      <c r="MUW17" s="5"/>
      <c r="MUX17" s="5"/>
      <c r="MUY17" s="6"/>
      <c r="MVA17" s="5"/>
      <c r="MVB17" s="5"/>
      <c r="MVC17" s="5"/>
      <c r="MVD17" s="6"/>
      <c r="MVF17" s="5"/>
      <c r="MVG17" s="5"/>
      <c r="MVH17" s="5"/>
      <c r="MVI17" s="6"/>
      <c r="MVK17" s="5"/>
      <c r="MVL17" s="5"/>
      <c r="MVM17" s="5"/>
      <c r="MVN17" s="6"/>
      <c r="MVP17" s="5"/>
      <c r="MVQ17" s="5"/>
      <c r="MVR17" s="5"/>
      <c r="MVS17" s="6"/>
      <c r="MVU17" s="5"/>
      <c r="MVV17" s="5"/>
      <c r="MVW17" s="5"/>
      <c r="MVX17" s="6"/>
      <c r="MVZ17" s="5"/>
      <c r="MWA17" s="5"/>
      <c r="MWB17" s="5"/>
      <c r="MWC17" s="6"/>
      <c r="MWE17" s="5"/>
      <c r="MWF17" s="5"/>
      <c r="MWG17" s="5"/>
      <c r="MWH17" s="6"/>
      <c r="MWJ17" s="5"/>
      <c r="MWK17" s="5"/>
      <c r="MWL17" s="5"/>
      <c r="MWM17" s="6"/>
      <c r="MWO17" s="5"/>
      <c r="MWP17" s="5"/>
      <c r="MWQ17" s="5"/>
      <c r="MWR17" s="6"/>
      <c r="MWT17" s="5"/>
      <c r="MWU17" s="5"/>
      <c r="MWV17" s="5"/>
      <c r="MWW17" s="6"/>
      <c r="MWY17" s="5"/>
      <c r="MWZ17" s="5"/>
      <c r="MXA17" s="5"/>
      <c r="MXB17" s="6"/>
      <c r="MXD17" s="5"/>
      <c r="MXE17" s="5"/>
      <c r="MXF17" s="5"/>
      <c r="MXG17" s="6"/>
      <c r="MXI17" s="5"/>
      <c r="MXJ17" s="5"/>
      <c r="MXK17" s="5"/>
      <c r="MXL17" s="6"/>
      <c r="MXN17" s="5"/>
      <c r="MXO17" s="5"/>
      <c r="MXP17" s="5"/>
      <c r="MXQ17" s="6"/>
      <c r="MXS17" s="5"/>
      <c r="MXT17" s="5"/>
      <c r="MXU17" s="5"/>
      <c r="MXV17" s="6"/>
      <c r="MXX17" s="5"/>
      <c r="MXY17" s="5"/>
      <c r="MXZ17" s="5"/>
      <c r="MYA17" s="6"/>
      <c r="MYC17" s="5"/>
      <c r="MYD17" s="5"/>
      <c r="MYE17" s="5"/>
      <c r="MYF17" s="6"/>
      <c r="MYH17" s="5"/>
      <c r="MYI17" s="5"/>
      <c r="MYJ17" s="5"/>
      <c r="MYK17" s="6"/>
      <c r="MYM17" s="5"/>
      <c r="MYN17" s="5"/>
      <c r="MYO17" s="5"/>
      <c r="MYP17" s="6"/>
      <c r="MYR17" s="5"/>
      <c r="MYS17" s="5"/>
      <c r="MYT17" s="5"/>
      <c r="MYU17" s="6"/>
      <c r="MYW17" s="5"/>
      <c r="MYX17" s="5"/>
      <c r="MYY17" s="5"/>
      <c r="MYZ17" s="6"/>
      <c r="MZB17" s="5"/>
      <c r="MZC17" s="5"/>
      <c r="MZD17" s="5"/>
      <c r="MZE17" s="6"/>
      <c r="MZG17" s="5"/>
      <c r="MZH17" s="5"/>
      <c r="MZI17" s="5"/>
      <c r="MZJ17" s="6"/>
      <c r="MZL17" s="5"/>
      <c r="MZM17" s="5"/>
      <c r="MZN17" s="5"/>
      <c r="MZO17" s="6"/>
      <c r="MZQ17" s="5"/>
      <c r="MZR17" s="5"/>
      <c r="MZS17" s="5"/>
      <c r="MZT17" s="6"/>
      <c r="MZV17" s="5"/>
      <c r="MZW17" s="5"/>
      <c r="MZX17" s="5"/>
      <c r="MZY17" s="6"/>
      <c r="NAA17" s="5"/>
      <c r="NAB17" s="5"/>
      <c r="NAC17" s="5"/>
      <c r="NAD17" s="6"/>
      <c r="NAF17" s="5"/>
      <c r="NAG17" s="5"/>
      <c r="NAH17" s="5"/>
      <c r="NAI17" s="6"/>
      <c r="NAK17" s="5"/>
      <c r="NAL17" s="5"/>
      <c r="NAM17" s="5"/>
      <c r="NAN17" s="6"/>
      <c r="NAP17" s="5"/>
      <c r="NAQ17" s="5"/>
      <c r="NAR17" s="5"/>
      <c r="NAS17" s="6"/>
      <c r="NAU17" s="5"/>
      <c r="NAV17" s="5"/>
      <c r="NAW17" s="5"/>
      <c r="NAX17" s="6"/>
      <c r="NAZ17" s="5"/>
      <c r="NBA17" s="5"/>
      <c r="NBB17" s="5"/>
      <c r="NBC17" s="6"/>
      <c r="NBE17" s="5"/>
      <c r="NBF17" s="5"/>
      <c r="NBG17" s="5"/>
      <c r="NBH17" s="6"/>
      <c r="NBJ17" s="5"/>
      <c r="NBK17" s="5"/>
      <c r="NBL17" s="5"/>
      <c r="NBM17" s="6"/>
      <c r="NBO17" s="5"/>
      <c r="NBP17" s="5"/>
      <c r="NBQ17" s="5"/>
      <c r="NBR17" s="6"/>
      <c r="NBT17" s="5"/>
      <c r="NBU17" s="5"/>
      <c r="NBV17" s="5"/>
      <c r="NBW17" s="6"/>
      <c r="NBY17" s="5"/>
      <c r="NBZ17" s="5"/>
      <c r="NCA17" s="5"/>
      <c r="NCB17" s="6"/>
      <c r="NCD17" s="5"/>
      <c r="NCE17" s="5"/>
      <c r="NCF17" s="5"/>
      <c r="NCG17" s="6"/>
      <c r="NCI17" s="5"/>
      <c r="NCJ17" s="5"/>
      <c r="NCK17" s="5"/>
      <c r="NCL17" s="6"/>
      <c r="NCN17" s="5"/>
      <c r="NCO17" s="5"/>
      <c r="NCP17" s="5"/>
      <c r="NCQ17" s="6"/>
      <c r="NCS17" s="5"/>
      <c r="NCT17" s="5"/>
      <c r="NCU17" s="5"/>
      <c r="NCV17" s="6"/>
      <c r="NCX17" s="5"/>
      <c r="NCY17" s="5"/>
      <c r="NCZ17" s="5"/>
      <c r="NDA17" s="6"/>
      <c r="NDC17" s="5"/>
      <c r="NDD17" s="5"/>
      <c r="NDE17" s="5"/>
      <c r="NDF17" s="6"/>
      <c r="NDH17" s="5"/>
      <c r="NDI17" s="5"/>
      <c r="NDJ17" s="5"/>
      <c r="NDK17" s="6"/>
      <c r="NDM17" s="5"/>
      <c r="NDN17" s="5"/>
      <c r="NDO17" s="5"/>
      <c r="NDP17" s="6"/>
      <c r="NDR17" s="5"/>
      <c r="NDS17" s="5"/>
      <c r="NDT17" s="5"/>
      <c r="NDU17" s="6"/>
      <c r="NDW17" s="5"/>
      <c r="NDX17" s="5"/>
      <c r="NDY17" s="5"/>
      <c r="NDZ17" s="6"/>
      <c r="NEB17" s="5"/>
      <c r="NEC17" s="5"/>
      <c r="NED17" s="5"/>
      <c r="NEE17" s="6"/>
      <c r="NEG17" s="5"/>
      <c r="NEH17" s="5"/>
      <c r="NEI17" s="5"/>
      <c r="NEJ17" s="6"/>
      <c r="NEL17" s="5"/>
      <c r="NEM17" s="5"/>
      <c r="NEN17" s="5"/>
      <c r="NEO17" s="6"/>
      <c r="NEQ17" s="5"/>
      <c r="NER17" s="5"/>
      <c r="NES17" s="5"/>
      <c r="NET17" s="6"/>
      <c r="NEV17" s="5"/>
      <c r="NEW17" s="5"/>
      <c r="NEX17" s="5"/>
      <c r="NEY17" s="6"/>
      <c r="NFA17" s="5"/>
      <c r="NFB17" s="5"/>
      <c r="NFC17" s="5"/>
      <c r="NFD17" s="6"/>
      <c r="NFF17" s="5"/>
      <c r="NFG17" s="5"/>
      <c r="NFH17" s="5"/>
      <c r="NFI17" s="6"/>
      <c r="NFK17" s="5"/>
      <c r="NFL17" s="5"/>
      <c r="NFM17" s="5"/>
      <c r="NFN17" s="6"/>
      <c r="NFP17" s="5"/>
      <c r="NFQ17" s="5"/>
      <c r="NFR17" s="5"/>
      <c r="NFS17" s="6"/>
      <c r="NFU17" s="5"/>
      <c r="NFV17" s="5"/>
      <c r="NFW17" s="5"/>
      <c r="NFX17" s="6"/>
      <c r="NFZ17" s="5"/>
      <c r="NGA17" s="5"/>
      <c r="NGB17" s="5"/>
      <c r="NGC17" s="6"/>
      <c r="NGE17" s="5"/>
      <c r="NGF17" s="5"/>
      <c r="NGG17" s="5"/>
      <c r="NGH17" s="6"/>
      <c r="NGJ17" s="5"/>
      <c r="NGK17" s="5"/>
      <c r="NGL17" s="5"/>
      <c r="NGM17" s="6"/>
      <c r="NGO17" s="5"/>
      <c r="NGP17" s="5"/>
      <c r="NGQ17" s="5"/>
      <c r="NGR17" s="6"/>
      <c r="NGT17" s="5"/>
      <c r="NGU17" s="5"/>
      <c r="NGV17" s="5"/>
      <c r="NGW17" s="6"/>
      <c r="NGY17" s="5"/>
      <c r="NGZ17" s="5"/>
      <c r="NHA17" s="5"/>
      <c r="NHB17" s="6"/>
      <c r="NHD17" s="5"/>
      <c r="NHE17" s="5"/>
      <c r="NHF17" s="5"/>
      <c r="NHG17" s="6"/>
      <c r="NHI17" s="5"/>
      <c r="NHJ17" s="5"/>
      <c r="NHK17" s="5"/>
      <c r="NHL17" s="6"/>
      <c r="NHN17" s="5"/>
      <c r="NHO17" s="5"/>
      <c r="NHP17" s="5"/>
      <c r="NHQ17" s="6"/>
      <c r="NHS17" s="5"/>
      <c r="NHT17" s="5"/>
      <c r="NHU17" s="5"/>
      <c r="NHV17" s="6"/>
      <c r="NHX17" s="5"/>
      <c r="NHY17" s="5"/>
      <c r="NHZ17" s="5"/>
      <c r="NIA17" s="6"/>
      <c r="NIC17" s="5"/>
      <c r="NID17" s="5"/>
      <c r="NIE17" s="5"/>
      <c r="NIF17" s="6"/>
      <c r="NIH17" s="5"/>
      <c r="NII17" s="5"/>
      <c r="NIJ17" s="5"/>
      <c r="NIK17" s="6"/>
      <c r="NIM17" s="5"/>
      <c r="NIN17" s="5"/>
      <c r="NIO17" s="5"/>
      <c r="NIP17" s="6"/>
      <c r="NIR17" s="5"/>
      <c r="NIS17" s="5"/>
      <c r="NIT17" s="5"/>
      <c r="NIU17" s="6"/>
      <c r="NIW17" s="5"/>
      <c r="NIX17" s="5"/>
      <c r="NIY17" s="5"/>
      <c r="NIZ17" s="6"/>
      <c r="NJB17" s="5"/>
      <c r="NJC17" s="5"/>
      <c r="NJD17" s="5"/>
      <c r="NJE17" s="6"/>
      <c r="NJG17" s="5"/>
      <c r="NJH17" s="5"/>
      <c r="NJI17" s="5"/>
      <c r="NJJ17" s="6"/>
      <c r="NJL17" s="5"/>
      <c r="NJM17" s="5"/>
      <c r="NJN17" s="5"/>
      <c r="NJO17" s="6"/>
      <c r="NJQ17" s="5"/>
      <c r="NJR17" s="5"/>
      <c r="NJS17" s="5"/>
      <c r="NJT17" s="6"/>
      <c r="NJV17" s="5"/>
      <c r="NJW17" s="5"/>
      <c r="NJX17" s="5"/>
      <c r="NJY17" s="6"/>
      <c r="NKA17" s="5"/>
      <c r="NKB17" s="5"/>
      <c r="NKC17" s="5"/>
      <c r="NKD17" s="6"/>
      <c r="NKF17" s="5"/>
      <c r="NKG17" s="5"/>
      <c r="NKH17" s="5"/>
      <c r="NKI17" s="6"/>
      <c r="NKK17" s="5"/>
      <c r="NKL17" s="5"/>
      <c r="NKM17" s="5"/>
      <c r="NKN17" s="6"/>
      <c r="NKP17" s="5"/>
      <c r="NKQ17" s="5"/>
      <c r="NKR17" s="5"/>
      <c r="NKS17" s="6"/>
      <c r="NKU17" s="5"/>
      <c r="NKV17" s="5"/>
      <c r="NKW17" s="5"/>
      <c r="NKX17" s="6"/>
      <c r="NKZ17" s="5"/>
      <c r="NLA17" s="5"/>
      <c r="NLB17" s="5"/>
      <c r="NLC17" s="6"/>
      <c r="NLE17" s="5"/>
      <c r="NLF17" s="5"/>
      <c r="NLG17" s="5"/>
      <c r="NLH17" s="6"/>
      <c r="NLJ17" s="5"/>
      <c r="NLK17" s="5"/>
      <c r="NLL17" s="5"/>
      <c r="NLM17" s="6"/>
      <c r="NLO17" s="5"/>
      <c r="NLP17" s="5"/>
      <c r="NLQ17" s="5"/>
      <c r="NLR17" s="6"/>
      <c r="NLT17" s="5"/>
      <c r="NLU17" s="5"/>
      <c r="NLV17" s="5"/>
      <c r="NLW17" s="6"/>
      <c r="NLY17" s="5"/>
      <c r="NLZ17" s="5"/>
      <c r="NMA17" s="5"/>
      <c r="NMB17" s="6"/>
      <c r="NMD17" s="5"/>
      <c r="NME17" s="5"/>
      <c r="NMF17" s="5"/>
      <c r="NMG17" s="6"/>
      <c r="NMI17" s="5"/>
      <c r="NMJ17" s="5"/>
      <c r="NMK17" s="5"/>
      <c r="NML17" s="6"/>
      <c r="NMN17" s="5"/>
      <c r="NMO17" s="5"/>
      <c r="NMP17" s="5"/>
      <c r="NMQ17" s="6"/>
      <c r="NMS17" s="5"/>
      <c r="NMT17" s="5"/>
      <c r="NMU17" s="5"/>
      <c r="NMV17" s="6"/>
      <c r="NMX17" s="5"/>
      <c r="NMY17" s="5"/>
      <c r="NMZ17" s="5"/>
      <c r="NNA17" s="6"/>
      <c r="NNC17" s="5"/>
      <c r="NND17" s="5"/>
      <c r="NNE17" s="5"/>
      <c r="NNF17" s="6"/>
      <c r="NNH17" s="5"/>
      <c r="NNI17" s="5"/>
      <c r="NNJ17" s="5"/>
      <c r="NNK17" s="6"/>
      <c r="NNM17" s="5"/>
      <c r="NNN17" s="5"/>
      <c r="NNO17" s="5"/>
      <c r="NNP17" s="6"/>
      <c r="NNR17" s="5"/>
      <c r="NNS17" s="5"/>
      <c r="NNT17" s="5"/>
      <c r="NNU17" s="6"/>
      <c r="NNW17" s="5"/>
      <c r="NNX17" s="5"/>
      <c r="NNY17" s="5"/>
      <c r="NNZ17" s="6"/>
      <c r="NOB17" s="5"/>
      <c r="NOC17" s="5"/>
      <c r="NOD17" s="5"/>
      <c r="NOE17" s="6"/>
      <c r="NOG17" s="5"/>
      <c r="NOH17" s="5"/>
      <c r="NOI17" s="5"/>
      <c r="NOJ17" s="6"/>
      <c r="NOL17" s="5"/>
      <c r="NOM17" s="5"/>
      <c r="NON17" s="5"/>
      <c r="NOO17" s="6"/>
      <c r="NOQ17" s="5"/>
      <c r="NOR17" s="5"/>
      <c r="NOS17" s="5"/>
      <c r="NOT17" s="6"/>
      <c r="NOV17" s="5"/>
      <c r="NOW17" s="5"/>
      <c r="NOX17" s="5"/>
      <c r="NOY17" s="6"/>
      <c r="NPA17" s="5"/>
      <c r="NPB17" s="5"/>
      <c r="NPC17" s="5"/>
      <c r="NPD17" s="6"/>
      <c r="NPF17" s="5"/>
      <c r="NPG17" s="5"/>
      <c r="NPH17" s="5"/>
      <c r="NPI17" s="6"/>
      <c r="NPK17" s="5"/>
      <c r="NPL17" s="5"/>
      <c r="NPM17" s="5"/>
      <c r="NPN17" s="6"/>
      <c r="NPP17" s="5"/>
      <c r="NPQ17" s="5"/>
      <c r="NPR17" s="5"/>
      <c r="NPS17" s="6"/>
      <c r="NPU17" s="5"/>
      <c r="NPV17" s="5"/>
      <c r="NPW17" s="5"/>
      <c r="NPX17" s="6"/>
      <c r="NPZ17" s="5"/>
      <c r="NQA17" s="5"/>
      <c r="NQB17" s="5"/>
      <c r="NQC17" s="6"/>
      <c r="NQE17" s="5"/>
      <c r="NQF17" s="5"/>
      <c r="NQG17" s="5"/>
      <c r="NQH17" s="6"/>
      <c r="NQJ17" s="5"/>
      <c r="NQK17" s="5"/>
      <c r="NQL17" s="5"/>
      <c r="NQM17" s="6"/>
      <c r="NQO17" s="5"/>
      <c r="NQP17" s="5"/>
      <c r="NQQ17" s="5"/>
      <c r="NQR17" s="6"/>
      <c r="NQT17" s="5"/>
      <c r="NQU17" s="5"/>
      <c r="NQV17" s="5"/>
      <c r="NQW17" s="6"/>
      <c r="NQY17" s="5"/>
      <c r="NQZ17" s="5"/>
      <c r="NRA17" s="5"/>
      <c r="NRB17" s="6"/>
      <c r="NRD17" s="5"/>
      <c r="NRE17" s="5"/>
      <c r="NRF17" s="5"/>
      <c r="NRG17" s="6"/>
      <c r="NRI17" s="5"/>
      <c r="NRJ17" s="5"/>
      <c r="NRK17" s="5"/>
      <c r="NRL17" s="6"/>
      <c r="NRN17" s="5"/>
      <c r="NRO17" s="5"/>
      <c r="NRP17" s="5"/>
      <c r="NRQ17" s="6"/>
      <c r="NRS17" s="5"/>
      <c r="NRT17" s="5"/>
      <c r="NRU17" s="5"/>
      <c r="NRV17" s="6"/>
      <c r="NRX17" s="5"/>
      <c r="NRY17" s="5"/>
      <c r="NRZ17" s="5"/>
      <c r="NSA17" s="6"/>
      <c r="NSC17" s="5"/>
      <c r="NSD17" s="5"/>
      <c r="NSE17" s="5"/>
      <c r="NSF17" s="6"/>
      <c r="NSH17" s="5"/>
      <c r="NSI17" s="5"/>
      <c r="NSJ17" s="5"/>
      <c r="NSK17" s="6"/>
      <c r="NSM17" s="5"/>
      <c r="NSN17" s="5"/>
      <c r="NSO17" s="5"/>
      <c r="NSP17" s="6"/>
      <c r="NSR17" s="5"/>
      <c r="NSS17" s="5"/>
      <c r="NST17" s="5"/>
      <c r="NSU17" s="6"/>
      <c r="NSW17" s="5"/>
      <c r="NSX17" s="5"/>
      <c r="NSY17" s="5"/>
      <c r="NSZ17" s="6"/>
      <c r="NTB17" s="5"/>
      <c r="NTC17" s="5"/>
      <c r="NTD17" s="5"/>
      <c r="NTE17" s="6"/>
      <c r="NTG17" s="5"/>
      <c r="NTH17" s="5"/>
      <c r="NTI17" s="5"/>
      <c r="NTJ17" s="6"/>
      <c r="NTL17" s="5"/>
      <c r="NTM17" s="5"/>
      <c r="NTN17" s="5"/>
      <c r="NTO17" s="6"/>
      <c r="NTQ17" s="5"/>
      <c r="NTR17" s="5"/>
      <c r="NTS17" s="5"/>
      <c r="NTT17" s="6"/>
      <c r="NTV17" s="5"/>
      <c r="NTW17" s="5"/>
      <c r="NTX17" s="5"/>
      <c r="NTY17" s="6"/>
      <c r="NUA17" s="5"/>
      <c r="NUB17" s="5"/>
      <c r="NUC17" s="5"/>
      <c r="NUD17" s="6"/>
      <c r="NUF17" s="5"/>
      <c r="NUG17" s="5"/>
      <c r="NUH17" s="5"/>
      <c r="NUI17" s="6"/>
      <c r="NUK17" s="5"/>
      <c r="NUL17" s="5"/>
      <c r="NUM17" s="5"/>
      <c r="NUN17" s="6"/>
      <c r="NUP17" s="5"/>
      <c r="NUQ17" s="5"/>
      <c r="NUR17" s="5"/>
      <c r="NUS17" s="6"/>
      <c r="NUU17" s="5"/>
      <c r="NUV17" s="5"/>
      <c r="NUW17" s="5"/>
      <c r="NUX17" s="6"/>
      <c r="NUZ17" s="5"/>
      <c r="NVA17" s="5"/>
      <c r="NVB17" s="5"/>
      <c r="NVC17" s="6"/>
      <c r="NVE17" s="5"/>
      <c r="NVF17" s="5"/>
      <c r="NVG17" s="5"/>
      <c r="NVH17" s="6"/>
      <c r="NVJ17" s="5"/>
      <c r="NVK17" s="5"/>
      <c r="NVL17" s="5"/>
      <c r="NVM17" s="6"/>
      <c r="NVO17" s="5"/>
      <c r="NVP17" s="5"/>
      <c r="NVQ17" s="5"/>
      <c r="NVR17" s="6"/>
      <c r="NVT17" s="5"/>
      <c r="NVU17" s="5"/>
      <c r="NVV17" s="5"/>
      <c r="NVW17" s="6"/>
      <c r="NVY17" s="5"/>
      <c r="NVZ17" s="5"/>
      <c r="NWA17" s="5"/>
      <c r="NWB17" s="6"/>
      <c r="NWD17" s="5"/>
      <c r="NWE17" s="5"/>
      <c r="NWF17" s="5"/>
      <c r="NWG17" s="6"/>
      <c r="NWI17" s="5"/>
      <c r="NWJ17" s="5"/>
      <c r="NWK17" s="5"/>
      <c r="NWL17" s="6"/>
      <c r="NWN17" s="5"/>
      <c r="NWO17" s="5"/>
      <c r="NWP17" s="5"/>
      <c r="NWQ17" s="6"/>
      <c r="NWS17" s="5"/>
      <c r="NWT17" s="5"/>
      <c r="NWU17" s="5"/>
      <c r="NWV17" s="6"/>
      <c r="NWX17" s="5"/>
      <c r="NWY17" s="5"/>
      <c r="NWZ17" s="5"/>
      <c r="NXA17" s="6"/>
      <c r="NXC17" s="5"/>
      <c r="NXD17" s="5"/>
      <c r="NXE17" s="5"/>
      <c r="NXF17" s="6"/>
      <c r="NXH17" s="5"/>
      <c r="NXI17" s="5"/>
      <c r="NXJ17" s="5"/>
      <c r="NXK17" s="6"/>
      <c r="NXM17" s="5"/>
      <c r="NXN17" s="5"/>
      <c r="NXO17" s="5"/>
      <c r="NXP17" s="6"/>
      <c r="NXR17" s="5"/>
      <c r="NXS17" s="5"/>
      <c r="NXT17" s="5"/>
      <c r="NXU17" s="6"/>
      <c r="NXW17" s="5"/>
      <c r="NXX17" s="5"/>
      <c r="NXY17" s="5"/>
      <c r="NXZ17" s="6"/>
      <c r="NYB17" s="5"/>
      <c r="NYC17" s="5"/>
      <c r="NYD17" s="5"/>
      <c r="NYE17" s="6"/>
      <c r="NYG17" s="5"/>
      <c r="NYH17" s="5"/>
      <c r="NYI17" s="5"/>
      <c r="NYJ17" s="6"/>
      <c r="NYL17" s="5"/>
      <c r="NYM17" s="5"/>
      <c r="NYN17" s="5"/>
      <c r="NYO17" s="6"/>
      <c r="NYQ17" s="5"/>
      <c r="NYR17" s="5"/>
      <c r="NYS17" s="5"/>
      <c r="NYT17" s="6"/>
      <c r="NYV17" s="5"/>
      <c r="NYW17" s="5"/>
      <c r="NYX17" s="5"/>
      <c r="NYY17" s="6"/>
      <c r="NZA17" s="5"/>
      <c r="NZB17" s="5"/>
      <c r="NZC17" s="5"/>
      <c r="NZD17" s="6"/>
      <c r="NZF17" s="5"/>
      <c r="NZG17" s="5"/>
      <c r="NZH17" s="5"/>
      <c r="NZI17" s="6"/>
      <c r="NZK17" s="5"/>
      <c r="NZL17" s="5"/>
      <c r="NZM17" s="5"/>
      <c r="NZN17" s="6"/>
      <c r="NZP17" s="5"/>
      <c r="NZQ17" s="5"/>
      <c r="NZR17" s="5"/>
      <c r="NZS17" s="6"/>
      <c r="NZU17" s="5"/>
      <c r="NZV17" s="5"/>
      <c r="NZW17" s="5"/>
      <c r="NZX17" s="6"/>
      <c r="NZZ17" s="5"/>
      <c r="OAA17" s="5"/>
      <c r="OAB17" s="5"/>
      <c r="OAC17" s="6"/>
      <c r="OAE17" s="5"/>
      <c r="OAF17" s="5"/>
      <c r="OAG17" s="5"/>
      <c r="OAH17" s="6"/>
      <c r="OAJ17" s="5"/>
      <c r="OAK17" s="5"/>
      <c r="OAL17" s="5"/>
      <c r="OAM17" s="6"/>
      <c r="OAO17" s="5"/>
      <c r="OAP17" s="5"/>
      <c r="OAQ17" s="5"/>
      <c r="OAR17" s="6"/>
      <c r="OAT17" s="5"/>
      <c r="OAU17" s="5"/>
      <c r="OAV17" s="5"/>
      <c r="OAW17" s="6"/>
      <c r="OAY17" s="5"/>
      <c r="OAZ17" s="5"/>
      <c r="OBA17" s="5"/>
      <c r="OBB17" s="6"/>
      <c r="OBD17" s="5"/>
      <c r="OBE17" s="5"/>
      <c r="OBF17" s="5"/>
      <c r="OBG17" s="6"/>
      <c r="OBI17" s="5"/>
      <c r="OBJ17" s="5"/>
      <c r="OBK17" s="5"/>
      <c r="OBL17" s="6"/>
      <c r="OBN17" s="5"/>
      <c r="OBO17" s="5"/>
      <c r="OBP17" s="5"/>
      <c r="OBQ17" s="6"/>
      <c r="OBS17" s="5"/>
      <c r="OBT17" s="5"/>
      <c r="OBU17" s="5"/>
      <c r="OBV17" s="6"/>
      <c r="OBX17" s="5"/>
      <c r="OBY17" s="5"/>
      <c r="OBZ17" s="5"/>
      <c r="OCA17" s="6"/>
      <c r="OCC17" s="5"/>
      <c r="OCD17" s="5"/>
      <c r="OCE17" s="5"/>
      <c r="OCF17" s="6"/>
      <c r="OCH17" s="5"/>
      <c r="OCI17" s="5"/>
      <c r="OCJ17" s="5"/>
      <c r="OCK17" s="6"/>
      <c r="OCM17" s="5"/>
      <c r="OCN17" s="5"/>
      <c r="OCO17" s="5"/>
      <c r="OCP17" s="6"/>
      <c r="OCR17" s="5"/>
      <c r="OCS17" s="5"/>
      <c r="OCT17" s="5"/>
      <c r="OCU17" s="6"/>
      <c r="OCW17" s="5"/>
      <c r="OCX17" s="5"/>
      <c r="OCY17" s="5"/>
      <c r="OCZ17" s="6"/>
      <c r="ODB17" s="5"/>
      <c r="ODC17" s="5"/>
      <c r="ODD17" s="5"/>
      <c r="ODE17" s="6"/>
      <c r="ODG17" s="5"/>
      <c r="ODH17" s="5"/>
      <c r="ODI17" s="5"/>
      <c r="ODJ17" s="6"/>
      <c r="ODL17" s="5"/>
      <c r="ODM17" s="5"/>
      <c r="ODN17" s="5"/>
      <c r="ODO17" s="6"/>
      <c r="ODQ17" s="5"/>
      <c r="ODR17" s="5"/>
      <c r="ODS17" s="5"/>
      <c r="ODT17" s="6"/>
      <c r="ODV17" s="5"/>
      <c r="ODW17" s="5"/>
      <c r="ODX17" s="5"/>
      <c r="ODY17" s="6"/>
      <c r="OEA17" s="5"/>
      <c r="OEB17" s="5"/>
      <c r="OEC17" s="5"/>
      <c r="OED17" s="6"/>
      <c r="OEF17" s="5"/>
      <c r="OEG17" s="5"/>
      <c r="OEH17" s="5"/>
      <c r="OEI17" s="6"/>
      <c r="OEK17" s="5"/>
      <c r="OEL17" s="5"/>
      <c r="OEM17" s="5"/>
      <c r="OEN17" s="6"/>
      <c r="OEP17" s="5"/>
      <c r="OEQ17" s="5"/>
      <c r="OER17" s="5"/>
      <c r="OES17" s="6"/>
      <c r="OEU17" s="5"/>
      <c r="OEV17" s="5"/>
      <c r="OEW17" s="5"/>
      <c r="OEX17" s="6"/>
      <c r="OEZ17" s="5"/>
      <c r="OFA17" s="5"/>
      <c r="OFB17" s="5"/>
      <c r="OFC17" s="6"/>
      <c r="OFE17" s="5"/>
      <c r="OFF17" s="5"/>
      <c r="OFG17" s="5"/>
      <c r="OFH17" s="6"/>
      <c r="OFJ17" s="5"/>
      <c r="OFK17" s="5"/>
      <c r="OFL17" s="5"/>
      <c r="OFM17" s="6"/>
      <c r="OFO17" s="5"/>
      <c r="OFP17" s="5"/>
      <c r="OFQ17" s="5"/>
      <c r="OFR17" s="6"/>
      <c r="OFT17" s="5"/>
      <c r="OFU17" s="5"/>
      <c r="OFV17" s="5"/>
      <c r="OFW17" s="6"/>
      <c r="OFY17" s="5"/>
      <c r="OFZ17" s="5"/>
      <c r="OGA17" s="5"/>
      <c r="OGB17" s="6"/>
      <c r="OGD17" s="5"/>
      <c r="OGE17" s="5"/>
      <c r="OGF17" s="5"/>
      <c r="OGG17" s="6"/>
      <c r="OGI17" s="5"/>
      <c r="OGJ17" s="5"/>
      <c r="OGK17" s="5"/>
      <c r="OGL17" s="6"/>
      <c r="OGN17" s="5"/>
      <c r="OGO17" s="5"/>
      <c r="OGP17" s="5"/>
      <c r="OGQ17" s="6"/>
      <c r="OGS17" s="5"/>
      <c r="OGT17" s="5"/>
      <c r="OGU17" s="5"/>
      <c r="OGV17" s="6"/>
      <c r="OGX17" s="5"/>
      <c r="OGY17" s="5"/>
      <c r="OGZ17" s="5"/>
      <c r="OHA17" s="6"/>
      <c r="OHC17" s="5"/>
      <c r="OHD17" s="5"/>
      <c r="OHE17" s="5"/>
      <c r="OHF17" s="6"/>
      <c r="OHH17" s="5"/>
      <c r="OHI17" s="5"/>
      <c r="OHJ17" s="5"/>
      <c r="OHK17" s="6"/>
      <c r="OHM17" s="5"/>
      <c r="OHN17" s="5"/>
      <c r="OHO17" s="5"/>
      <c r="OHP17" s="6"/>
      <c r="OHR17" s="5"/>
      <c r="OHS17" s="5"/>
      <c r="OHT17" s="5"/>
      <c r="OHU17" s="6"/>
      <c r="OHW17" s="5"/>
      <c r="OHX17" s="5"/>
      <c r="OHY17" s="5"/>
      <c r="OHZ17" s="6"/>
      <c r="OIB17" s="5"/>
      <c r="OIC17" s="5"/>
      <c r="OID17" s="5"/>
      <c r="OIE17" s="6"/>
      <c r="OIG17" s="5"/>
      <c r="OIH17" s="5"/>
      <c r="OII17" s="5"/>
      <c r="OIJ17" s="6"/>
      <c r="OIL17" s="5"/>
      <c r="OIM17" s="5"/>
      <c r="OIN17" s="5"/>
      <c r="OIO17" s="6"/>
      <c r="OIQ17" s="5"/>
      <c r="OIR17" s="5"/>
      <c r="OIS17" s="5"/>
      <c r="OIT17" s="6"/>
      <c r="OIV17" s="5"/>
      <c r="OIW17" s="5"/>
      <c r="OIX17" s="5"/>
      <c r="OIY17" s="6"/>
      <c r="OJA17" s="5"/>
      <c r="OJB17" s="5"/>
      <c r="OJC17" s="5"/>
      <c r="OJD17" s="6"/>
      <c r="OJF17" s="5"/>
      <c r="OJG17" s="5"/>
      <c r="OJH17" s="5"/>
      <c r="OJI17" s="6"/>
      <c r="OJK17" s="5"/>
      <c r="OJL17" s="5"/>
      <c r="OJM17" s="5"/>
      <c r="OJN17" s="6"/>
      <c r="OJP17" s="5"/>
      <c r="OJQ17" s="5"/>
      <c r="OJR17" s="5"/>
      <c r="OJS17" s="6"/>
      <c r="OJU17" s="5"/>
      <c r="OJV17" s="5"/>
      <c r="OJW17" s="5"/>
      <c r="OJX17" s="6"/>
      <c r="OJZ17" s="5"/>
      <c r="OKA17" s="5"/>
      <c r="OKB17" s="5"/>
      <c r="OKC17" s="6"/>
      <c r="OKE17" s="5"/>
      <c r="OKF17" s="5"/>
      <c r="OKG17" s="5"/>
      <c r="OKH17" s="6"/>
      <c r="OKJ17" s="5"/>
      <c r="OKK17" s="5"/>
      <c r="OKL17" s="5"/>
      <c r="OKM17" s="6"/>
      <c r="OKO17" s="5"/>
      <c r="OKP17" s="5"/>
      <c r="OKQ17" s="5"/>
      <c r="OKR17" s="6"/>
      <c r="OKT17" s="5"/>
      <c r="OKU17" s="5"/>
      <c r="OKV17" s="5"/>
      <c r="OKW17" s="6"/>
      <c r="OKY17" s="5"/>
      <c r="OKZ17" s="5"/>
      <c r="OLA17" s="5"/>
      <c r="OLB17" s="6"/>
      <c r="OLD17" s="5"/>
      <c r="OLE17" s="5"/>
      <c r="OLF17" s="5"/>
      <c r="OLG17" s="6"/>
      <c r="OLI17" s="5"/>
      <c r="OLJ17" s="5"/>
      <c r="OLK17" s="5"/>
      <c r="OLL17" s="6"/>
      <c r="OLN17" s="5"/>
      <c r="OLO17" s="5"/>
      <c r="OLP17" s="5"/>
      <c r="OLQ17" s="6"/>
      <c r="OLS17" s="5"/>
      <c r="OLT17" s="5"/>
      <c r="OLU17" s="5"/>
      <c r="OLV17" s="6"/>
      <c r="OLX17" s="5"/>
      <c r="OLY17" s="5"/>
      <c r="OLZ17" s="5"/>
      <c r="OMA17" s="6"/>
      <c r="OMC17" s="5"/>
      <c r="OMD17" s="5"/>
      <c r="OME17" s="5"/>
      <c r="OMF17" s="6"/>
      <c r="OMH17" s="5"/>
      <c r="OMI17" s="5"/>
      <c r="OMJ17" s="5"/>
      <c r="OMK17" s="6"/>
      <c r="OMM17" s="5"/>
      <c r="OMN17" s="5"/>
      <c r="OMO17" s="5"/>
      <c r="OMP17" s="6"/>
      <c r="OMR17" s="5"/>
      <c r="OMS17" s="5"/>
      <c r="OMT17" s="5"/>
      <c r="OMU17" s="6"/>
      <c r="OMW17" s="5"/>
      <c r="OMX17" s="5"/>
      <c r="OMY17" s="5"/>
      <c r="OMZ17" s="6"/>
      <c r="ONB17" s="5"/>
      <c r="ONC17" s="5"/>
      <c r="OND17" s="5"/>
      <c r="ONE17" s="6"/>
      <c r="ONG17" s="5"/>
      <c r="ONH17" s="5"/>
      <c r="ONI17" s="5"/>
      <c r="ONJ17" s="6"/>
      <c r="ONL17" s="5"/>
      <c r="ONM17" s="5"/>
      <c r="ONN17" s="5"/>
      <c r="ONO17" s="6"/>
      <c r="ONQ17" s="5"/>
      <c r="ONR17" s="5"/>
      <c r="ONS17" s="5"/>
      <c r="ONT17" s="6"/>
      <c r="ONV17" s="5"/>
      <c r="ONW17" s="5"/>
      <c r="ONX17" s="5"/>
      <c r="ONY17" s="6"/>
      <c r="OOA17" s="5"/>
      <c r="OOB17" s="5"/>
      <c r="OOC17" s="5"/>
      <c r="OOD17" s="6"/>
      <c r="OOF17" s="5"/>
      <c r="OOG17" s="5"/>
      <c r="OOH17" s="5"/>
      <c r="OOI17" s="6"/>
      <c r="OOK17" s="5"/>
      <c r="OOL17" s="5"/>
      <c r="OOM17" s="5"/>
      <c r="OON17" s="6"/>
      <c r="OOP17" s="5"/>
      <c r="OOQ17" s="5"/>
      <c r="OOR17" s="5"/>
      <c r="OOS17" s="6"/>
      <c r="OOU17" s="5"/>
      <c r="OOV17" s="5"/>
      <c r="OOW17" s="5"/>
      <c r="OOX17" s="6"/>
      <c r="OOZ17" s="5"/>
      <c r="OPA17" s="5"/>
      <c r="OPB17" s="5"/>
      <c r="OPC17" s="6"/>
      <c r="OPE17" s="5"/>
      <c r="OPF17" s="5"/>
      <c r="OPG17" s="5"/>
      <c r="OPH17" s="6"/>
      <c r="OPJ17" s="5"/>
      <c r="OPK17" s="5"/>
      <c r="OPL17" s="5"/>
      <c r="OPM17" s="6"/>
      <c r="OPO17" s="5"/>
      <c r="OPP17" s="5"/>
      <c r="OPQ17" s="5"/>
      <c r="OPR17" s="6"/>
      <c r="OPT17" s="5"/>
      <c r="OPU17" s="5"/>
      <c r="OPV17" s="5"/>
      <c r="OPW17" s="6"/>
      <c r="OPY17" s="5"/>
      <c r="OPZ17" s="5"/>
      <c r="OQA17" s="5"/>
      <c r="OQB17" s="6"/>
      <c r="OQD17" s="5"/>
      <c r="OQE17" s="5"/>
      <c r="OQF17" s="5"/>
      <c r="OQG17" s="6"/>
      <c r="OQI17" s="5"/>
      <c r="OQJ17" s="5"/>
      <c r="OQK17" s="5"/>
      <c r="OQL17" s="6"/>
      <c r="OQN17" s="5"/>
      <c r="OQO17" s="5"/>
      <c r="OQP17" s="5"/>
      <c r="OQQ17" s="6"/>
      <c r="OQS17" s="5"/>
      <c r="OQT17" s="5"/>
      <c r="OQU17" s="5"/>
      <c r="OQV17" s="6"/>
      <c r="OQX17" s="5"/>
      <c r="OQY17" s="5"/>
      <c r="OQZ17" s="5"/>
      <c r="ORA17" s="6"/>
      <c r="ORC17" s="5"/>
      <c r="ORD17" s="5"/>
      <c r="ORE17" s="5"/>
      <c r="ORF17" s="6"/>
      <c r="ORH17" s="5"/>
      <c r="ORI17" s="5"/>
      <c r="ORJ17" s="5"/>
      <c r="ORK17" s="6"/>
      <c r="ORM17" s="5"/>
      <c r="ORN17" s="5"/>
      <c r="ORO17" s="5"/>
      <c r="ORP17" s="6"/>
      <c r="ORR17" s="5"/>
      <c r="ORS17" s="5"/>
      <c r="ORT17" s="5"/>
      <c r="ORU17" s="6"/>
      <c r="ORW17" s="5"/>
      <c r="ORX17" s="5"/>
      <c r="ORY17" s="5"/>
      <c r="ORZ17" s="6"/>
      <c r="OSB17" s="5"/>
      <c r="OSC17" s="5"/>
      <c r="OSD17" s="5"/>
      <c r="OSE17" s="6"/>
      <c r="OSG17" s="5"/>
      <c r="OSH17" s="5"/>
      <c r="OSI17" s="5"/>
      <c r="OSJ17" s="6"/>
      <c r="OSL17" s="5"/>
      <c r="OSM17" s="5"/>
      <c r="OSN17" s="5"/>
      <c r="OSO17" s="6"/>
      <c r="OSQ17" s="5"/>
      <c r="OSR17" s="5"/>
      <c r="OSS17" s="5"/>
      <c r="OST17" s="6"/>
      <c r="OSV17" s="5"/>
      <c r="OSW17" s="5"/>
      <c r="OSX17" s="5"/>
      <c r="OSY17" s="6"/>
      <c r="OTA17" s="5"/>
      <c r="OTB17" s="5"/>
      <c r="OTC17" s="5"/>
      <c r="OTD17" s="6"/>
      <c r="OTF17" s="5"/>
      <c r="OTG17" s="5"/>
      <c r="OTH17" s="5"/>
      <c r="OTI17" s="6"/>
      <c r="OTK17" s="5"/>
      <c r="OTL17" s="5"/>
      <c r="OTM17" s="5"/>
      <c r="OTN17" s="6"/>
      <c r="OTP17" s="5"/>
      <c r="OTQ17" s="5"/>
      <c r="OTR17" s="5"/>
      <c r="OTS17" s="6"/>
      <c r="OTU17" s="5"/>
      <c r="OTV17" s="5"/>
      <c r="OTW17" s="5"/>
      <c r="OTX17" s="6"/>
      <c r="OTZ17" s="5"/>
      <c r="OUA17" s="5"/>
      <c r="OUB17" s="5"/>
      <c r="OUC17" s="6"/>
      <c r="OUE17" s="5"/>
      <c r="OUF17" s="5"/>
      <c r="OUG17" s="5"/>
      <c r="OUH17" s="6"/>
      <c r="OUJ17" s="5"/>
      <c r="OUK17" s="5"/>
      <c r="OUL17" s="5"/>
      <c r="OUM17" s="6"/>
      <c r="OUO17" s="5"/>
      <c r="OUP17" s="5"/>
      <c r="OUQ17" s="5"/>
      <c r="OUR17" s="6"/>
      <c r="OUT17" s="5"/>
      <c r="OUU17" s="5"/>
      <c r="OUV17" s="5"/>
      <c r="OUW17" s="6"/>
      <c r="OUY17" s="5"/>
      <c r="OUZ17" s="5"/>
      <c r="OVA17" s="5"/>
      <c r="OVB17" s="6"/>
      <c r="OVD17" s="5"/>
      <c r="OVE17" s="5"/>
      <c r="OVF17" s="5"/>
      <c r="OVG17" s="6"/>
      <c r="OVI17" s="5"/>
      <c r="OVJ17" s="5"/>
      <c r="OVK17" s="5"/>
      <c r="OVL17" s="6"/>
      <c r="OVN17" s="5"/>
      <c r="OVO17" s="5"/>
      <c r="OVP17" s="5"/>
      <c r="OVQ17" s="6"/>
      <c r="OVS17" s="5"/>
      <c r="OVT17" s="5"/>
      <c r="OVU17" s="5"/>
      <c r="OVV17" s="6"/>
      <c r="OVX17" s="5"/>
      <c r="OVY17" s="5"/>
      <c r="OVZ17" s="5"/>
      <c r="OWA17" s="6"/>
      <c r="OWC17" s="5"/>
      <c r="OWD17" s="5"/>
      <c r="OWE17" s="5"/>
      <c r="OWF17" s="6"/>
      <c r="OWH17" s="5"/>
      <c r="OWI17" s="5"/>
      <c r="OWJ17" s="5"/>
      <c r="OWK17" s="6"/>
      <c r="OWM17" s="5"/>
      <c r="OWN17" s="5"/>
      <c r="OWO17" s="5"/>
      <c r="OWP17" s="6"/>
      <c r="OWR17" s="5"/>
      <c r="OWS17" s="5"/>
      <c r="OWT17" s="5"/>
      <c r="OWU17" s="6"/>
      <c r="OWW17" s="5"/>
      <c r="OWX17" s="5"/>
      <c r="OWY17" s="5"/>
      <c r="OWZ17" s="6"/>
      <c r="OXB17" s="5"/>
      <c r="OXC17" s="5"/>
      <c r="OXD17" s="5"/>
      <c r="OXE17" s="6"/>
      <c r="OXG17" s="5"/>
      <c r="OXH17" s="5"/>
      <c r="OXI17" s="5"/>
      <c r="OXJ17" s="6"/>
      <c r="OXL17" s="5"/>
      <c r="OXM17" s="5"/>
      <c r="OXN17" s="5"/>
      <c r="OXO17" s="6"/>
      <c r="OXQ17" s="5"/>
      <c r="OXR17" s="5"/>
      <c r="OXS17" s="5"/>
      <c r="OXT17" s="6"/>
      <c r="OXV17" s="5"/>
      <c r="OXW17" s="5"/>
      <c r="OXX17" s="5"/>
      <c r="OXY17" s="6"/>
      <c r="OYA17" s="5"/>
      <c r="OYB17" s="5"/>
      <c r="OYC17" s="5"/>
      <c r="OYD17" s="6"/>
      <c r="OYF17" s="5"/>
      <c r="OYG17" s="5"/>
      <c r="OYH17" s="5"/>
      <c r="OYI17" s="6"/>
      <c r="OYK17" s="5"/>
      <c r="OYL17" s="5"/>
      <c r="OYM17" s="5"/>
      <c r="OYN17" s="6"/>
      <c r="OYP17" s="5"/>
      <c r="OYQ17" s="5"/>
      <c r="OYR17" s="5"/>
      <c r="OYS17" s="6"/>
      <c r="OYU17" s="5"/>
      <c r="OYV17" s="5"/>
      <c r="OYW17" s="5"/>
      <c r="OYX17" s="6"/>
      <c r="OYZ17" s="5"/>
      <c r="OZA17" s="5"/>
      <c r="OZB17" s="5"/>
      <c r="OZC17" s="6"/>
      <c r="OZE17" s="5"/>
      <c r="OZF17" s="5"/>
      <c r="OZG17" s="5"/>
      <c r="OZH17" s="6"/>
      <c r="OZJ17" s="5"/>
      <c r="OZK17" s="5"/>
      <c r="OZL17" s="5"/>
      <c r="OZM17" s="6"/>
      <c r="OZO17" s="5"/>
      <c r="OZP17" s="5"/>
      <c r="OZQ17" s="5"/>
      <c r="OZR17" s="6"/>
      <c r="OZT17" s="5"/>
      <c r="OZU17" s="5"/>
      <c r="OZV17" s="5"/>
      <c r="OZW17" s="6"/>
      <c r="OZY17" s="5"/>
      <c r="OZZ17" s="5"/>
      <c r="PAA17" s="5"/>
      <c r="PAB17" s="6"/>
      <c r="PAD17" s="5"/>
      <c r="PAE17" s="5"/>
      <c r="PAF17" s="5"/>
      <c r="PAG17" s="6"/>
      <c r="PAI17" s="5"/>
      <c r="PAJ17" s="5"/>
      <c r="PAK17" s="5"/>
      <c r="PAL17" s="6"/>
      <c r="PAN17" s="5"/>
      <c r="PAO17" s="5"/>
      <c r="PAP17" s="5"/>
      <c r="PAQ17" s="6"/>
      <c r="PAS17" s="5"/>
      <c r="PAT17" s="5"/>
      <c r="PAU17" s="5"/>
      <c r="PAV17" s="6"/>
      <c r="PAX17" s="5"/>
      <c r="PAY17" s="5"/>
      <c r="PAZ17" s="5"/>
      <c r="PBA17" s="6"/>
      <c r="PBC17" s="5"/>
      <c r="PBD17" s="5"/>
      <c r="PBE17" s="5"/>
      <c r="PBF17" s="6"/>
      <c r="PBH17" s="5"/>
      <c r="PBI17" s="5"/>
      <c r="PBJ17" s="5"/>
      <c r="PBK17" s="6"/>
      <c r="PBM17" s="5"/>
      <c r="PBN17" s="5"/>
      <c r="PBO17" s="5"/>
      <c r="PBP17" s="6"/>
      <c r="PBR17" s="5"/>
      <c r="PBS17" s="5"/>
      <c r="PBT17" s="5"/>
      <c r="PBU17" s="6"/>
      <c r="PBW17" s="5"/>
      <c r="PBX17" s="5"/>
      <c r="PBY17" s="5"/>
      <c r="PBZ17" s="6"/>
      <c r="PCB17" s="5"/>
      <c r="PCC17" s="5"/>
      <c r="PCD17" s="5"/>
      <c r="PCE17" s="6"/>
      <c r="PCG17" s="5"/>
      <c r="PCH17" s="5"/>
      <c r="PCI17" s="5"/>
      <c r="PCJ17" s="6"/>
      <c r="PCL17" s="5"/>
      <c r="PCM17" s="5"/>
      <c r="PCN17" s="5"/>
      <c r="PCO17" s="6"/>
      <c r="PCQ17" s="5"/>
      <c r="PCR17" s="5"/>
      <c r="PCS17" s="5"/>
      <c r="PCT17" s="6"/>
      <c r="PCV17" s="5"/>
      <c r="PCW17" s="5"/>
      <c r="PCX17" s="5"/>
      <c r="PCY17" s="6"/>
      <c r="PDA17" s="5"/>
      <c r="PDB17" s="5"/>
      <c r="PDC17" s="5"/>
      <c r="PDD17" s="6"/>
      <c r="PDF17" s="5"/>
      <c r="PDG17" s="5"/>
      <c r="PDH17" s="5"/>
      <c r="PDI17" s="6"/>
      <c r="PDK17" s="5"/>
      <c r="PDL17" s="5"/>
      <c r="PDM17" s="5"/>
      <c r="PDN17" s="6"/>
      <c r="PDP17" s="5"/>
      <c r="PDQ17" s="5"/>
      <c r="PDR17" s="5"/>
      <c r="PDS17" s="6"/>
      <c r="PDU17" s="5"/>
      <c r="PDV17" s="5"/>
      <c r="PDW17" s="5"/>
      <c r="PDX17" s="6"/>
      <c r="PDZ17" s="5"/>
      <c r="PEA17" s="5"/>
      <c r="PEB17" s="5"/>
      <c r="PEC17" s="6"/>
      <c r="PEE17" s="5"/>
      <c r="PEF17" s="5"/>
      <c r="PEG17" s="5"/>
      <c r="PEH17" s="6"/>
      <c r="PEJ17" s="5"/>
      <c r="PEK17" s="5"/>
      <c r="PEL17" s="5"/>
      <c r="PEM17" s="6"/>
      <c r="PEO17" s="5"/>
      <c r="PEP17" s="5"/>
      <c r="PEQ17" s="5"/>
      <c r="PER17" s="6"/>
      <c r="PET17" s="5"/>
      <c r="PEU17" s="5"/>
      <c r="PEV17" s="5"/>
      <c r="PEW17" s="6"/>
      <c r="PEY17" s="5"/>
      <c r="PEZ17" s="5"/>
      <c r="PFA17" s="5"/>
      <c r="PFB17" s="6"/>
      <c r="PFD17" s="5"/>
      <c r="PFE17" s="5"/>
      <c r="PFF17" s="5"/>
      <c r="PFG17" s="6"/>
      <c r="PFI17" s="5"/>
      <c r="PFJ17" s="5"/>
      <c r="PFK17" s="5"/>
      <c r="PFL17" s="6"/>
      <c r="PFN17" s="5"/>
      <c r="PFO17" s="5"/>
      <c r="PFP17" s="5"/>
      <c r="PFQ17" s="6"/>
      <c r="PFS17" s="5"/>
      <c r="PFT17" s="5"/>
      <c r="PFU17" s="5"/>
      <c r="PFV17" s="6"/>
      <c r="PFX17" s="5"/>
      <c r="PFY17" s="5"/>
      <c r="PFZ17" s="5"/>
      <c r="PGA17" s="6"/>
      <c r="PGC17" s="5"/>
      <c r="PGD17" s="5"/>
      <c r="PGE17" s="5"/>
      <c r="PGF17" s="6"/>
      <c r="PGH17" s="5"/>
      <c r="PGI17" s="5"/>
      <c r="PGJ17" s="5"/>
      <c r="PGK17" s="6"/>
      <c r="PGM17" s="5"/>
      <c r="PGN17" s="5"/>
      <c r="PGO17" s="5"/>
      <c r="PGP17" s="6"/>
      <c r="PGR17" s="5"/>
      <c r="PGS17" s="5"/>
      <c r="PGT17" s="5"/>
      <c r="PGU17" s="6"/>
      <c r="PGW17" s="5"/>
      <c r="PGX17" s="5"/>
      <c r="PGY17" s="5"/>
      <c r="PGZ17" s="6"/>
      <c r="PHB17" s="5"/>
      <c r="PHC17" s="5"/>
      <c r="PHD17" s="5"/>
      <c r="PHE17" s="6"/>
      <c r="PHG17" s="5"/>
      <c r="PHH17" s="5"/>
      <c r="PHI17" s="5"/>
      <c r="PHJ17" s="6"/>
      <c r="PHL17" s="5"/>
      <c r="PHM17" s="5"/>
      <c r="PHN17" s="5"/>
      <c r="PHO17" s="6"/>
      <c r="PHQ17" s="5"/>
      <c r="PHR17" s="5"/>
      <c r="PHS17" s="5"/>
      <c r="PHT17" s="6"/>
      <c r="PHV17" s="5"/>
      <c r="PHW17" s="5"/>
      <c r="PHX17" s="5"/>
      <c r="PHY17" s="6"/>
      <c r="PIA17" s="5"/>
      <c r="PIB17" s="5"/>
      <c r="PIC17" s="5"/>
      <c r="PID17" s="6"/>
      <c r="PIF17" s="5"/>
      <c r="PIG17" s="5"/>
      <c r="PIH17" s="5"/>
      <c r="PII17" s="6"/>
      <c r="PIK17" s="5"/>
      <c r="PIL17" s="5"/>
      <c r="PIM17" s="5"/>
      <c r="PIN17" s="6"/>
      <c r="PIP17" s="5"/>
      <c r="PIQ17" s="5"/>
      <c r="PIR17" s="5"/>
      <c r="PIS17" s="6"/>
      <c r="PIU17" s="5"/>
      <c r="PIV17" s="5"/>
      <c r="PIW17" s="5"/>
      <c r="PIX17" s="6"/>
      <c r="PIZ17" s="5"/>
      <c r="PJA17" s="5"/>
      <c r="PJB17" s="5"/>
      <c r="PJC17" s="6"/>
      <c r="PJE17" s="5"/>
      <c r="PJF17" s="5"/>
      <c r="PJG17" s="5"/>
      <c r="PJH17" s="6"/>
      <c r="PJJ17" s="5"/>
      <c r="PJK17" s="5"/>
      <c r="PJL17" s="5"/>
      <c r="PJM17" s="6"/>
      <c r="PJO17" s="5"/>
      <c r="PJP17" s="5"/>
      <c r="PJQ17" s="5"/>
      <c r="PJR17" s="6"/>
      <c r="PJT17" s="5"/>
      <c r="PJU17" s="5"/>
      <c r="PJV17" s="5"/>
      <c r="PJW17" s="6"/>
      <c r="PJY17" s="5"/>
      <c r="PJZ17" s="5"/>
      <c r="PKA17" s="5"/>
      <c r="PKB17" s="6"/>
      <c r="PKD17" s="5"/>
      <c r="PKE17" s="5"/>
      <c r="PKF17" s="5"/>
      <c r="PKG17" s="6"/>
      <c r="PKI17" s="5"/>
      <c r="PKJ17" s="5"/>
      <c r="PKK17" s="5"/>
      <c r="PKL17" s="6"/>
      <c r="PKN17" s="5"/>
      <c r="PKO17" s="5"/>
      <c r="PKP17" s="5"/>
      <c r="PKQ17" s="6"/>
      <c r="PKS17" s="5"/>
      <c r="PKT17" s="5"/>
      <c r="PKU17" s="5"/>
      <c r="PKV17" s="6"/>
      <c r="PKX17" s="5"/>
      <c r="PKY17" s="5"/>
      <c r="PKZ17" s="5"/>
      <c r="PLA17" s="6"/>
      <c r="PLC17" s="5"/>
      <c r="PLD17" s="5"/>
      <c r="PLE17" s="5"/>
      <c r="PLF17" s="6"/>
      <c r="PLH17" s="5"/>
      <c r="PLI17" s="5"/>
      <c r="PLJ17" s="5"/>
      <c r="PLK17" s="6"/>
      <c r="PLM17" s="5"/>
      <c r="PLN17" s="5"/>
      <c r="PLO17" s="5"/>
      <c r="PLP17" s="6"/>
      <c r="PLR17" s="5"/>
      <c r="PLS17" s="5"/>
      <c r="PLT17" s="5"/>
      <c r="PLU17" s="6"/>
      <c r="PLW17" s="5"/>
      <c r="PLX17" s="5"/>
      <c r="PLY17" s="5"/>
      <c r="PLZ17" s="6"/>
      <c r="PMB17" s="5"/>
      <c r="PMC17" s="5"/>
      <c r="PMD17" s="5"/>
      <c r="PME17" s="6"/>
      <c r="PMG17" s="5"/>
      <c r="PMH17" s="5"/>
      <c r="PMI17" s="5"/>
      <c r="PMJ17" s="6"/>
      <c r="PML17" s="5"/>
      <c r="PMM17" s="5"/>
      <c r="PMN17" s="5"/>
      <c r="PMO17" s="6"/>
      <c r="PMQ17" s="5"/>
      <c r="PMR17" s="5"/>
      <c r="PMS17" s="5"/>
      <c r="PMT17" s="6"/>
      <c r="PMV17" s="5"/>
      <c r="PMW17" s="5"/>
      <c r="PMX17" s="5"/>
      <c r="PMY17" s="6"/>
      <c r="PNA17" s="5"/>
      <c r="PNB17" s="5"/>
      <c r="PNC17" s="5"/>
      <c r="PND17" s="6"/>
      <c r="PNF17" s="5"/>
      <c r="PNG17" s="5"/>
      <c r="PNH17" s="5"/>
      <c r="PNI17" s="6"/>
      <c r="PNK17" s="5"/>
      <c r="PNL17" s="5"/>
      <c r="PNM17" s="5"/>
      <c r="PNN17" s="6"/>
      <c r="PNP17" s="5"/>
      <c r="PNQ17" s="5"/>
      <c r="PNR17" s="5"/>
      <c r="PNS17" s="6"/>
      <c r="PNU17" s="5"/>
      <c r="PNV17" s="5"/>
      <c r="PNW17" s="5"/>
      <c r="PNX17" s="6"/>
      <c r="PNZ17" s="5"/>
      <c r="POA17" s="5"/>
      <c r="POB17" s="5"/>
      <c r="POC17" s="6"/>
      <c r="POE17" s="5"/>
      <c r="POF17" s="5"/>
      <c r="POG17" s="5"/>
      <c r="POH17" s="6"/>
      <c r="POJ17" s="5"/>
      <c r="POK17" s="5"/>
      <c r="POL17" s="5"/>
      <c r="POM17" s="6"/>
      <c r="POO17" s="5"/>
      <c r="POP17" s="5"/>
      <c r="POQ17" s="5"/>
      <c r="POR17" s="6"/>
      <c r="POT17" s="5"/>
      <c r="POU17" s="5"/>
      <c r="POV17" s="5"/>
      <c r="POW17" s="6"/>
      <c r="POY17" s="5"/>
      <c r="POZ17" s="5"/>
      <c r="PPA17" s="5"/>
      <c r="PPB17" s="6"/>
      <c r="PPD17" s="5"/>
      <c r="PPE17" s="5"/>
      <c r="PPF17" s="5"/>
      <c r="PPG17" s="6"/>
      <c r="PPI17" s="5"/>
      <c r="PPJ17" s="5"/>
      <c r="PPK17" s="5"/>
      <c r="PPL17" s="6"/>
      <c r="PPN17" s="5"/>
      <c r="PPO17" s="5"/>
      <c r="PPP17" s="5"/>
      <c r="PPQ17" s="6"/>
      <c r="PPS17" s="5"/>
      <c r="PPT17" s="5"/>
      <c r="PPU17" s="5"/>
      <c r="PPV17" s="6"/>
      <c r="PPX17" s="5"/>
      <c r="PPY17" s="5"/>
      <c r="PPZ17" s="5"/>
      <c r="PQA17" s="6"/>
      <c r="PQC17" s="5"/>
      <c r="PQD17" s="5"/>
      <c r="PQE17" s="5"/>
      <c r="PQF17" s="6"/>
      <c r="PQH17" s="5"/>
      <c r="PQI17" s="5"/>
      <c r="PQJ17" s="5"/>
      <c r="PQK17" s="6"/>
      <c r="PQM17" s="5"/>
      <c r="PQN17" s="5"/>
      <c r="PQO17" s="5"/>
      <c r="PQP17" s="6"/>
      <c r="PQR17" s="5"/>
      <c r="PQS17" s="5"/>
      <c r="PQT17" s="5"/>
      <c r="PQU17" s="6"/>
      <c r="PQW17" s="5"/>
      <c r="PQX17" s="5"/>
      <c r="PQY17" s="5"/>
      <c r="PQZ17" s="6"/>
      <c r="PRB17" s="5"/>
      <c r="PRC17" s="5"/>
      <c r="PRD17" s="5"/>
      <c r="PRE17" s="6"/>
      <c r="PRG17" s="5"/>
      <c r="PRH17" s="5"/>
      <c r="PRI17" s="5"/>
      <c r="PRJ17" s="6"/>
      <c r="PRL17" s="5"/>
      <c r="PRM17" s="5"/>
      <c r="PRN17" s="5"/>
      <c r="PRO17" s="6"/>
      <c r="PRQ17" s="5"/>
      <c r="PRR17" s="5"/>
      <c r="PRS17" s="5"/>
      <c r="PRT17" s="6"/>
      <c r="PRV17" s="5"/>
      <c r="PRW17" s="5"/>
      <c r="PRX17" s="5"/>
      <c r="PRY17" s="6"/>
      <c r="PSA17" s="5"/>
      <c r="PSB17" s="5"/>
      <c r="PSC17" s="5"/>
      <c r="PSD17" s="6"/>
      <c r="PSF17" s="5"/>
      <c r="PSG17" s="5"/>
      <c r="PSH17" s="5"/>
      <c r="PSI17" s="6"/>
      <c r="PSK17" s="5"/>
      <c r="PSL17" s="5"/>
      <c r="PSM17" s="5"/>
      <c r="PSN17" s="6"/>
      <c r="PSP17" s="5"/>
      <c r="PSQ17" s="5"/>
      <c r="PSR17" s="5"/>
      <c r="PSS17" s="6"/>
      <c r="PSU17" s="5"/>
      <c r="PSV17" s="5"/>
      <c r="PSW17" s="5"/>
      <c r="PSX17" s="6"/>
      <c r="PSZ17" s="5"/>
      <c r="PTA17" s="5"/>
      <c r="PTB17" s="5"/>
      <c r="PTC17" s="6"/>
      <c r="PTE17" s="5"/>
      <c r="PTF17" s="5"/>
      <c r="PTG17" s="5"/>
      <c r="PTH17" s="6"/>
      <c r="PTJ17" s="5"/>
      <c r="PTK17" s="5"/>
      <c r="PTL17" s="5"/>
      <c r="PTM17" s="6"/>
      <c r="PTO17" s="5"/>
      <c r="PTP17" s="5"/>
      <c r="PTQ17" s="5"/>
      <c r="PTR17" s="6"/>
      <c r="PTT17" s="5"/>
      <c r="PTU17" s="5"/>
      <c r="PTV17" s="5"/>
      <c r="PTW17" s="6"/>
      <c r="PTY17" s="5"/>
      <c r="PTZ17" s="5"/>
      <c r="PUA17" s="5"/>
      <c r="PUB17" s="6"/>
      <c r="PUD17" s="5"/>
      <c r="PUE17" s="5"/>
      <c r="PUF17" s="5"/>
      <c r="PUG17" s="6"/>
      <c r="PUI17" s="5"/>
      <c r="PUJ17" s="5"/>
      <c r="PUK17" s="5"/>
      <c r="PUL17" s="6"/>
      <c r="PUN17" s="5"/>
      <c r="PUO17" s="5"/>
      <c r="PUP17" s="5"/>
      <c r="PUQ17" s="6"/>
      <c r="PUS17" s="5"/>
      <c r="PUT17" s="5"/>
      <c r="PUU17" s="5"/>
      <c r="PUV17" s="6"/>
      <c r="PUX17" s="5"/>
      <c r="PUY17" s="5"/>
      <c r="PUZ17" s="5"/>
      <c r="PVA17" s="6"/>
      <c r="PVC17" s="5"/>
      <c r="PVD17" s="5"/>
      <c r="PVE17" s="5"/>
      <c r="PVF17" s="6"/>
      <c r="PVH17" s="5"/>
      <c r="PVI17" s="5"/>
      <c r="PVJ17" s="5"/>
      <c r="PVK17" s="6"/>
      <c r="PVM17" s="5"/>
      <c r="PVN17" s="5"/>
      <c r="PVO17" s="5"/>
      <c r="PVP17" s="6"/>
      <c r="PVR17" s="5"/>
      <c r="PVS17" s="5"/>
      <c r="PVT17" s="5"/>
      <c r="PVU17" s="6"/>
      <c r="PVW17" s="5"/>
      <c r="PVX17" s="5"/>
      <c r="PVY17" s="5"/>
      <c r="PVZ17" s="6"/>
      <c r="PWB17" s="5"/>
      <c r="PWC17" s="5"/>
      <c r="PWD17" s="5"/>
      <c r="PWE17" s="6"/>
      <c r="PWG17" s="5"/>
      <c r="PWH17" s="5"/>
      <c r="PWI17" s="5"/>
      <c r="PWJ17" s="6"/>
      <c r="PWL17" s="5"/>
      <c r="PWM17" s="5"/>
      <c r="PWN17" s="5"/>
      <c r="PWO17" s="6"/>
      <c r="PWQ17" s="5"/>
      <c r="PWR17" s="5"/>
      <c r="PWS17" s="5"/>
      <c r="PWT17" s="6"/>
      <c r="PWV17" s="5"/>
      <c r="PWW17" s="5"/>
      <c r="PWX17" s="5"/>
      <c r="PWY17" s="6"/>
      <c r="PXA17" s="5"/>
      <c r="PXB17" s="5"/>
      <c r="PXC17" s="5"/>
      <c r="PXD17" s="6"/>
      <c r="PXF17" s="5"/>
      <c r="PXG17" s="5"/>
      <c r="PXH17" s="5"/>
      <c r="PXI17" s="6"/>
      <c r="PXK17" s="5"/>
      <c r="PXL17" s="5"/>
      <c r="PXM17" s="5"/>
      <c r="PXN17" s="6"/>
      <c r="PXP17" s="5"/>
      <c r="PXQ17" s="5"/>
      <c r="PXR17" s="5"/>
      <c r="PXS17" s="6"/>
      <c r="PXU17" s="5"/>
      <c r="PXV17" s="5"/>
      <c r="PXW17" s="5"/>
      <c r="PXX17" s="6"/>
      <c r="PXZ17" s="5"/>
      <c r="PYA17" s="5"/>
      <c r="PYB17" s="5"/>
      <c r="PYC17" s="6"/>
      <c r="PYE17" s="5"/>
      <c r="PYF17" s="5"/>
      <c r="PYG17" s="5"/>
      <c r="PYH17" s="6"/>
      <c r="PYJ17" s="5"/>
      <c r="PYK17" s="5"/>
      <c r="PYL17" s="5"/>
      <c r="PYM17" s="6"/>
      <c r="PYO17" s="5"/>
      <c r="PYP17" s="5"/>
      <c r="PYQ17" s="5"/>
      <c r="PYR17" s="6"/>
      <c r="PYT17" s="5"/>
      <c r="PYU17" s="5"/>
      <c r="PYV17" s="5"/>
      <c r="PYW17" s="6"/>
      <c r="PYY17" s="5"/>
      <c r="PYZ17" s="5"/>
      <c r="PZA17" s="5"/>
      <c r="PZB17" s="6"/>
      <c r="PZD17" s="5"/>
      <c r="PZE17" s="5"/>
      <c r="PZF17" s="5"/>
      <c r="PZG17" s="6"/>
      <c r="PZI17" s="5"/>
      <c r="PZJ17" s="5"/>
      <c r="PZK17" s="5"/>
      <c r="PZL17" s="6"/>
      <c r="PZN17" s="5"/>
      <c r="PZO17" s="5"/>
      <c r="PZP17" s="5"/>
      <c r="PZQ17" s="6"/>
      <c r="PZS17" s="5"/>
      <c r="PZT17" s="5"/>
      <c r="PZU17" s="5"/>
      <c r="PZV17" s="6"/>
      <c r="PZX17" s="5"/>
      <c r="PZY17" s="5"/>
      <c r="PZZ17" s="5"/>
      <c r="QAA17" s="6"/>
      <c r="QAC17" s="5"/>
      <c r="QAD17" s="5"/>
      <c r="QAE17" s="5"/>
      <c r="QAF17" s="6"/>
      <c r="QAH17" s="5"/>
      <c r="QAI17" s="5"/>
      <c r="QAJ17" s="5"/>
      <c r="QAK17" s="6"/>
      <c r="QAM17" s="5"/>
      <c r="QAN17" s="5"/>
      <c r="QAO17" s="5"/>
      <c r="QAP17" s="6"/>
      <c r="QAR17" s="5"/>
      <c r="QAS17" s="5"/>
      <c r="QAT17" s="5"/>
      <c r="QAU17" s="6"/>
      <c r="QAW17" s="5"/>
      <c r="QAX17" s="5"/>
      <c r="QAY17" s="5"/>
      <c r="QAZ17" s="6"/>
      <c r="QBB17" s="5"/>
      <c r="QBC17" s="5"/>
      <c r="QBD17" s="5"/>
      <c r="QBE17" s="6"/>
      <c r="QBG17" s="5"/>
      <c r="QBH17" s="5"/>
      <c r="QBI17" s="5"/>
      <c r="QBJ17" s="6"/>
      <c r="QBL17" s="5"/>
      <c r="QBM17" s="5"/>
      <c r="QBN17" s="5"/>
      <c r="QBO17" s="6"/>
      <c r="QBQ17" s="5"/>
      <c r="QBR17" s="5"/>
      <c r="QBS17" s="5"/>
      <c r="QBT17" s="6"/>
      <c r="QBV17" s="5"/>
      <c r="QBW17" s="5"/>
      <c r="QBX17" s="5"/>
      <c r="QBY17" s="6"/>
      <c r="QCA17" s="5"/>
      <c r="QCB17" s="5"/>
      <c r="QCC17" s="5"/>
      <c r="QCD17" s="6"/>
      <c r="QCF17" s="5"/>
      <c r="QCG17" s="5"/>
      <c r="QCH17" s="5"/>
      <c r="QCI17" s="6"/>
      <c r="QCK17" s="5"/>
      <c r="QCL17" s="5"/>
      <c r="QCM17" s="5"/>
      <c r="QCN17" s="6"/>
      <c r="QCP17" s="5"/>
      <c r="QCQ17" s="5"/>
      <c r="QCR17" s="5"/>
      <c r="QCS17" s="6"/>
      <c r="QCU17" s="5"/>
      <c r="QCV17" s="5"/>
      <c r="QCW17" s="5"/>
      <c r="QCX17" s="6"/>
      <c r="QCZ17" s="5"/>
      <c r="QDA17" s="5"/>
      <c r="QDB17" s="5"/>
      <c r="QDC17" s="6"/>
      <c r="QDE17" s="5"/>
      <c r="QDF17" s="5"/>
      <c r="QDG17" s="5"/>
      <c r="QDH17" s="6"/>
      <c r="QDJ17" s="5"/>
      <c r="QDK17" s="5"/>
      <c r="QDL17" s="5"/>
      <c r="QDM17" s="6"/>
      <c r="QDO17" s="5"/>
      <c r="QDP17" s="5"/>
      <c r="QDQ17" s="5"/>
      <c r="QDR17" s="6"/>
      <c r="QDT17" s="5"/>
      <c r="QDU17" s="5"/>
      <c r="QDV17" s="5"/>
      <c r="QDW17" s="6"/>
      <c r="QDY17" s="5"/>
      <c r="QDZ17" s="5"/>
      <c r="QEA17" s="5"/>
      <c r="QEB17" s="6"/>
      <c r="QED17" s="5"/>
      <c r="QEE17" s="5"/>
      <c r="QEF17" s="5"/>
      <c r="QEG17" s="6"/>
      <c r="QEI17" s="5"/>
      <c r="QEJ17" s="5"/>
      <c r="QEK17" s="5"/>
      <c r="QEL17" s="6"/>
      <c r="QEN17" s="5"/>
      <c r="QEO17" s="5"/>
      <c r="QEP17" s="5"/>
      <c r="QEQ17" s="6"/>
      <c r="QES17" s="5"/>
      <c r="QET17" s="5"/>
      <c r="QEU17" s="5"/>
      <c r="QEV17" s="6"/>
      <c r="QEX17" s="5"/>
      <c r="QEY17" s="5"/>
      <c r="QEZ17" s="5"/>
      <c r="QFA17" s="6"/>
      <c r="QFC17" s="5"/>
      <c r="QFD17" s="5"/>
      <c r="QFE17" s="5"/>
      <c r="QFF17" s="6"/>
      <c r="QFH17" s="5"/>
      <c r="QFI17" s="5"/>
      <c r="QFJ17" s="5"/>
      <c r="QFK17" s="6"/>
      <c r="QFM17" s="5"/>
      <c r="QFN17" s="5"/>
      <c r="QFO17" s="5"/>
      <c r="QFP17" s="6"/>
      <c r="QFR17" s="5"/>
      <c r="QFS17" s="5"/>
      <c r="QFT17" s="5"/>
      <c r="QFU17" s="6"/>
      <c r="QFW17" s="5"/>
      <c r="QFX17" s="5"/>
      <c r="QFY17" s="5"/>
      <c r="QFZ17" s="6"/>
      <c r="QGB17" s="5"/>
      <c r="QGC17" s="5"/>
      <c r="QGD17" s="5"/>
      <c r="QGE17" s="6"/>
      <c r="QGG17" s="5"/>
      <c r="QGH17" s="5"/>
      <c r="QGI17" s="5"/>
      <c r="QGJ17" s="6"/>
      <c r="QGL17" s="5"/>
      <c r="QGM17" s="5"/>
      <c r="QGN17" s="5"/>
      <c r="QGO17" s="6"/>
      <c r="QGQ17" s="5"/>
      <c r="QGR17" s="5"/>
      <c r="QGS17" s="5"/>
      <c r="QGT17" s="6"/>
      <c r="QGV17" s="5"/>
      <c r="QGW17" s="5"/>
      <c r="QGX17" s="5"/>
      <c r="QGY17" s="6"/>
      <c r="QHA17" s="5"/>
      <c r="QHB17" s="5"/>
      <c r="QHC17" s="5"/>
      <c r="QHD17" s="6"/>
      <c r="QHF17" s="5"/>
      <c r="QHG17" s="5"/>
      <c r="QHH17" s="5"/>
      <c r="QHI17" s="6"/>
      <c r="QHK17" s="5"/>
      <c r="QHL17" s="5"/>
      <c r="QHM17" s="5"/>
      <c r="QHN17" s="6"/>
      <c r="QHP17" s="5"/>
      <c r="QHQ17" s="5"/>
      <c r="QHR17" s="5"/>
      <c r="QHS17" s="6"/>
      <c r="QHU17" s="5"/>
      <c r="QHV17" s="5"/>
      <c r="QHW17" s="5"/>
      <c r="QHX17" s="6"/>
      <c r="QHZ17" s="5"/>
      <c r="QIA17" s="5"/>
      <c r="QIB17" s="5"/>
      <c r="QIC17" s="6"/>
      <c r="QIE17" s="5"/>
      <c r="QIF17" s="5"/>
      <c r="QIG17" s="5"/>
      <c r="QIH17" s="6"/>
      <c r="QIJ17" s="5"/>
      <c r="QIK17" s="5"/>
      <c r="QIL17" s="5"/>
      <c r="QIM17" s="6"/>
      <c r="QIO17" s="5"/>
      <c r="QIP17" s="5"/>
      <c r="QIQ17" s="5"/>
      <c r="QIR17" s="6"/>
      <c r="QIT17" s="5"/>
      <c r="QIU17" s="5"/>
      <c r="QIV17" s="5"/>
      <c r="QIW17" s="6"/>
      <c r="QIY17" s="5"/>
      <c r="QIZ17" s="5"/>
      <c r="QJA17" s="5"/>
      <c r="QJB17" s="6"/>
      <c r="QJD17" s="5"/>
      <c r="QJE17" s="5"/>
      <c r="QJF17" s="5"/>
      <c r="QJG17" s="6"/>
      <c r="QJI17" s="5"/>
      <c r="QJJ17" s="5"/>
      <c r="QJK17" s="5"/>
      <c r="QJL17" s="6"/>
      <c r="QJN17" s="5"/>
      <c r="QJO17" s="5"/>
      <c r="QJP17" s="5"/>
      <c r="QJQ17" s="6"/>
      <c r="QJS17" s="5"/>
      <c r="QJT17" s="5"/>
      <c r="QJU17" s="5"/>
      <c r="QJV17" s="6"/>
      <c r="QJX17" s="5"/>
      <c r="QJY17" s="5"/>
      <c r="QJZ17" s="5"/>
      <c r="QKA17" s="6"/>
      <c r="QKC17" s="5"/>
      <c r="QKD17" s="5"/>
      <c r="QKE17" s="5"/>
      <c r="QKF17" s="6"/>
      <c r="QKH17" s="5"/>
      <c r="QKI17" s="5"/>
      <c r="QKJ17" s="5"/>
      <c r="QKK17" s="6"/>
      <c r="QKM17" s="5"/>
      <c r="QKN17" s="5"/>
      <c r="QKO17" s="5"/>
      <c r="QKP17" s="6"/>
      <c r="QKR17" s="5"/>
      <c r="QKS17" s="5"/>
      <c r="QKT17" s="5"/>
      <c r="QKU17" s="6"/>
      <c r="QKW17" s="5"/>
      <c r="QKX17" s="5"/>
      <c r="QKY17" s="5"/>
      <c r="QKZ17" s="6"/>
      <c r="QLB17" s="5"/>
      <c r="QLC17" s="5"/>
      <c r="QLD17" s="5"/>
      <c r="QLE17" s="6"/>
      <c r="QLG17" s="5"/>
      <c r="QLH17" s="5"/>
      <c r="QLI17" s="5"/>
      <c r="QLJ17" s="6"/>
      <c r="QLL17" s="5"/>
      <c r="QLM17" s="5"/>
      <c r="QLN17" s="5"/>
      <c r="QLO17" s="6"/>
      <c r="QLQ17" s="5"/>
      <c r="QLR17" s="5"/>
      <c r="QLS17" s="5"/>
      <c r="QLT17" s="6"/>
      <c r="QLV17" s="5"/>
      <c r="QLW17" s="5"/>
      <c r="QLX17" s="5"/>
      <c r="QLY17" s="6"/>
      <c r="QMA17" s="5"/>
      <c r="QMB17" s="5"/>
      <c r="QMC17" s="5"/>
      <c r="QMD17" s="6"/>
      <c r="QMF17" s="5"/>
      <c r="QMG17" s="5"/>
      <c r="QMH17" s="5"/>
      <c r="QMI17" s="6"/>
      <c r="QMK17" s="5"/>
      <c r="QML17" s="5"/>
      <c r="QMM17" s="5"/>
      <c r="QMN17" s="6"/>
      <c r="QMP17" s="5"/>
      <c r="QMQ17" s="5"/>
      <c r="QMR17" s="5"/>
      <c r="QMS17" s="6"/>
      <c r="QMU17" s="5"/>
      <c r="QMV17" s="5"/>
      <c r="QMW17" s="5"/>
      <c r="QMX17" s="6"/>
      <c r="QMZ17" s="5"/>
      <c r="QNA17" s="5"/>
      <c r="QNB17" s="5"/>
      <c r="QNC17" s="6"/>
      <c r="QNE17" s="5"/>
      <c r="QNF17" s="5"/>
      <c r="QNG17" s="5"/>
      <c r="QNH17" s="6"/>
      <c r="QNJ17" s="5"/>
      <c r="QNK17" s="5"/>
      <c r="QNL17" s="5"/>
      <c r="QNM17" s="6"/>
      <c r="QNO17" s="5"/>
      <c r="QNP17" s="5"/>
      <c r="QNQ17" s="5"/>
      <c r="QNR17" s="6"/>
      <c r="QNT17" s="5"/>
      <c r="QNU17" s="5"/>
      <c r="QNV17" s="5"/>
      <c r="QNW17" s="6"/>
      <c r="QNY17" s="5"/>
      <c r="QNZ17" s="5"/>
      <c r="QOA17" s="5"/>
      <c r="QOB17" s="6"/>
      <c r="QOD17" s="5"/>
      <c r="QOE17" s="5"/>
      <c r="QOF17" s="5"/>
      <c r="QOG17" s="6"/>
      <c r="QOI17" s="5"/>
      <c r="QOJ17" s="5"/>
      <c r="QOK17" s="5"/>
      <c r="QOL17" s="6"/>
      <c r="QON17" s="5"/>
      <c r="QOO17" s="5"/>
      <c r="QOP17" s="5"/>
      <c r="QOQ17" s="6"/>
      <c r="QOS17" s="5"/>
      <c r="QOT17" s="5"/>
      <c r="QOU17" s="5"/>
      <c r="QOV17" s="6"/>
      <c r="QOX17" s="5"/>
      <c r="QOY17" s="5"/>
      <c r="QOZ17" s="5"/>
      <c r="QPA17" s="6"/>
      <c r="QPC17" s="5"/>
      <c r="QPD17" s="5"/>
      <c r="QPE17" s="5"/>
      <c r="QPF17" s="6"/>
      <c r="QPH17" s="5"/>
      <c r="QPI17" s="5"/>
      <c r="QPJ17" s="5"/>
      <c r="QPK17" s="6"/>
      <c r="QPM17" s="5"/>
      <c r="QPN17" s="5"/>
      <c r="QPO17" s="5"/>
      <c r="QPP17" s="6"/>
      <c r="QPR17" s="5"/>
      <c r="QPS17" s="5"/>
      <c r="QPT17" s="5"/>
      <c r="QPU17" s="6"/>
      <c r="QPW17" s="5"/>
      <c r="QPX17" s="5"/>
      <c r="QPY17" s="5"/>
      <c r="QPZ17" s="6"/>
      <c r="QQB17" s="5"/>
      <c r="QQC17" s="5"/>
      <c r="QQD17" s="5"/>
      <c r="QQE17" s="6"/>
      <c r="QQG17" s="5"/>
      <c r="QQH17" s="5"/>
      <c r="QQI17" s="5"/>
      <c r="QQJ17" s="6"/>
      <c r="QQL17" s="5"/>
      <c r="QQM17" s="5"/>
      <c r="QQN17" s="5"/>
      <c r="QQO17" s="6"/>
      <c r="QQQ17" s="5"/>
      <c r="QQR17" s="5"/>
      <c r="QQS17" s="5"/>
      <c r="QQT17" s="6"/>
      <c r="QQV17" s="5"/>
      <c r="QQW17" s="5"/>
      <c r="QQX17" s="5"/>
      <c r="QQY17" s="6"/>
      <c r="QRA17" s="5"/>
      <c r="QRB17" s="5"/>
      <c r="QRC17" s="5"/>
      <c r="QRD17" s="6"/>
      <c r="QRF17" s="5"/>
      <c r="QRG17" s="5"/>
      <c r="QRH17" s="5"/>
      <c r="QRI17" s="6"/>
      <c r="QRK17" s="5"/>
      <c r="QRL17" s="5"/>
      <c r="QRM17" s="5"/>
      <c r="QRN17" s="6"/>
      <c r="QRP17" s="5"/>
      <c r="QRQ17" s="5"/>
      <c r="QRR17" s="5"/>
      <c r="QRS17" s="6"/>
      <c r="QRU17" s="5"/>
      <c r="QRV17" s="5"/>
      <c r="QRW17" s="5"/>
      <c r="QRX17" s="6"/>
      <c r="QRZ17" s="5"/>
      <c r="QSA17" s="5"/>
      <c r="QSB17" s="5"/>
      <c r="QSC17" s="6"/>
      <c r="QSE17" s="5"/>
      <c r="QSF17" s="5"/>
      <c r="QSG17" s="5"/>
      <c r="QSH17" s="6"/>
      <c r="QSJ17" s="5"/>
      <c r="QSK17" s="5"/>
      <c r="QSL17" s="5"/>
      <c r="QSM17" s="6"/>
      <c r="QSO17" s="5"/>
      <c r="QSP17" s="5"/>
      <c r="QSQ17" s="5"/>
      <c r="QSR17" s="6"/>
      <c r="QST17" s="5"/>
      <c r="QSU17" s="5"/>
      <c r="QSV17" s="5"/>
      <c r="QSW17" s="6"/>
      <c r="QSY17" s="5"/>
      <c r="QSZ17" s="5"/>
      <c r="QTA17" s="5"/>
      <c r="QTB17" s="6"/>
      <c r="QTD17" s="5"/>
      <c r="QTE17" s="5"/>
      <c r="QTF17" s="5"/>
      <c r="QTG17" s="6"/>
      <c r="QTI17" s="5"/>
      <c r="QTJ17" s="5"/>
      <c r="QTK17" s="5"/>
      <c r="QTL17" s="6"/>
      <c r="QTN17" s="5"/>
      <c r="QTO17" s="5"/>
      <c r="QTP17" s="5"/>
      <c r="QTQ17" s="6"/>
      <c r="QTS17" s="5"/>
      <c r="QTT17" s="5"/>
      <c r="QTU17" s="5"/>
      <c r="QTV17" s="6"/>
      <c r="QTX17" s="5"/>
      <c r="QTY17" s="5"/>
      <c r="QTZ17" s="5"/>
      <c r="QUA17" s="6"/>
      <c r="QUC17" s="5"/>
      <c r="QUD17" s="5"/>
      <c r="QUE17" s="5"/>
      <c r="QUF17" s="6"/>
      <c r="QUH17" s="5"/>
      <c r="QUI17" s="5"/>
      <c r="QUJ17" s="5"/>
      <c r="QUK17" s="6"/>
      <c r="QUM17" s="5"/>
      <c r="QUN17" s="5"/>
      <c r="QUO17" s="5"/>
      <c r="QUP17" s="6"/>
      <c r="QUR17" s="5"/>
      <c r="QUS17" s="5"/>
      <c r="QUT17" s="5"/>
      <c r="QUU17" s="6"/>
      <c r="QUW17" s="5"/>
      <c r="QUX17" s="5"/>
      <c r="QUY17" s="5"/>
      <c r="QUZ17" s="6"/>
      <c r="QVB17" s="5"/>
      <c r="QVC17" s="5"/>
      <c r="QVD17" s="5"/>
      <c r="QVE17" s="6"/>
      <c r="QVG17" s="5"/>
      <c r="QVH17" s="5"/>
      <c r="QVI17" s="5"/>
      <c r="QVJ17" s="6"/>
      <c r="QVL17" s="5"/>
      <c r="QVM17" s="5"/>
      <c r="QVN17" s="5"/>
      <c r="QVO17" s="6"/>
      <c r="QVQ17" s="5"/>
      <c r="QVR17" s="5"/>
      <c r="QVS17" s="5"/>
      <c r="QVT17" s="6"/>
      <c r="QVV17" s="5"/>
      <c r="QVW17" s="5"/>
      <c r="QVX17" s="5"/>
      <c r="QVY17" s="6"/>
      <c r="QWA17" s="5"/>
      <c r="QWB17" s="5"/>
      <c r="QWC17" s="5"/>
      <c r="QWD17" s="6"/>
      <c r="QWF17" s="5"/>
      <c r="QWG17" s="5"/>
      <c r="QWH17" s="5"/>
      <c r="QWI17" s="6"/>
      <c r="QWK17" s="5"/>
      <c r="QWL17" s="5"/>
      <c r="QWM17" s="5"/>
      <c r="QWN17" s="6"/>
      <c r="QWP17" s="5"/>
      <c r="QWQ17" s="5"/>
      <c r="QWR17" s="5"/>
      <c r="QWS17" s="6"/>
      <c r="QWU17" s="5"/>
      <c r="QWV17" s="5"/>
      <c r="QWW17" s="5"/>
      <c r="QWX17" s="6"/>
      <c r="QWZ17" s="5"/>
      <c r="QXA17" s="5"/>
      <c r="QXB17" s="5"/>
      <c r="QXC17" s="6"/>
      <c r="QXE17" s="5"/>
      <c r="QXF17" s="5"/>
      <c r="QXG17" s="5"/>
      <c r="QXH17" s="6"/>
      <c r="QXJ17" s="5"/>
      <c r="QXK17" s="5"/>
      <c r="QXL17" s="5"/>
      <c r="QXM17" s="6"/>
      <c r="QXO17" s="5"/>
      <c r="QXP17" s="5"/>
      <c r="QXQ17" s="5"/>
      <c r="QXR17" s="6"/>
      <c r="QXT17" s="5"/>
      <c r="QXU17" s="5"/>
      <c r="QXV17" s="5"/>
      <c r="QXW17" s="6"/>
      <c r="QXY17" s="5"/>
      <c r="QXZ17" s="5"/>
      <c r="QYA17" s="5"/>
      <c r="QYB17" s="6"/>
      <c r="QYD17" s="5"/>
      <c r="QYE17" s="5"/>
      <c r="QYF17" s="5"/>
      <c r="QYG17" s="6"/>
      <c r="QYI17" s="5"/>
      <c r="QYJ17" s="5"/>
      <c r="QYK17" s="5"/>
      <c r="QYL17" s="6"/>
      <c r="QYN17" s="5"/>
      <c r="QYO17" s="5"/>
      <c r="QYP17" s="5"/>
      <c r="QYQ17" s="6"/>
      <c r="QYS17" s="5"/>
      <c r="QYT17" s="5"/>
      <c r="QYU17" s="5"/>
      <c r="QYV17" s="6"/>
      <c r="QYX17" s="5"/>
      <c r="QYY17" s="5"/>
      <c r="QYZ17" s="5"/>
      <c r="QZA17" s="6"/>
      <c r="QZC17" s="5"/>
      <c r="QZD17" s="5"/>
      <c r="QZE17" s="5"/>
      <c r="QZF17" s="6"/>
      <c r="QZH17" s="5"/>
      <c r="QZI17" s="5"/>
      <c r="QZJ17" s="5"/>
      <c r="QZK17" s="6"/>
      <c r="QZM17" s="5"/>
      <c r="QZN17" s="5"/>
      <c r="QZO17" s="5"/>
      <c r="QZP17" s="6"/>
      <c r="QZR17" s="5"/>
      <c r="QZS17" s="5"/>
      <c r="QZT17" s="5"/>
      <c r="QZU17" s="6"/>
      <c r="QZW17" s="5"/>
      <c r="QZX17" s="5"/>
      <c r="QZY17" s="5"/>
      <c r="QZZ17" s="6"/>
      <c r="RAB17" s="5"/>
      <c r="RAC17" s="5"/>
      <c r="RAD17" s="5"/>
      <c r="RAE17" s="6"/>
      <c r="RAG17" s="5"/>
      <c r="RAH17" s="5"/>
      <c r="RAI17" s="5"/>
      <c r="RAJ17" s="6"/>
      <c r="RAL17" s="5"/>
      <c r="RAM17" s="5"/>
      <c r="RAN17" s="5"/>
      <c r="RAO17" s="6"/>
      <c r="RAQ17" s="5"/>
      <c r="RAR17" s="5"/>
      <c r="RAS17" s="5"/>
      <c r="RAT17" s="6"/>
      <c r="RAV17" s="5"/>
      <c r="RAW17" s="5"/>
      <c r="RAX17" s="5"/>
      <c r="RAY17" s="6"/>
      <c r="RBA17" s="5"/>
      <c r="RBB17" s="5"/>
      <c r="RBC17" s="5"/>
      <c r="RBD17" s="6"/>
      <c r="RBF17" s="5"/>
      <c r="RBG17" s="5"/>
      <c r="RBH17" s="5"/>
      <c r="RBI17" s="6"/>
      <c r="RBK17" s="5"/>
      <c r="RBL17" s="5"/>
      <c r="RBM17" s="5"/>
      <c r="RBN17" s="6"/>
      <c r="RBP17" s="5"/>
      <c r="RBQ17" s="5"/>
      <c r="RBR17" s="5"/>
      <c r="RBS17" s="6"/>
      <c r="RBU17" s="5"/>
      <c r="RBV17" s="5"/>
      <c r="RBW17" s="5"/>
      <c r="RBX17" s="6"/>
      <c r="RBZ17" s="5"/>
      <c r="RCA17" s="5"/>
      <c r="RCB17" s="5"/>
      <c r="RCC17" s="6"/>
      <c r="RCE17" s="5"/>
      <c r="RCF17" s="5"/>
      <c r="RCG17" s="5"/>
      <c r="RCH17" s="6"/>
      <c r="RCJ17" s="5"/>
      <c r="RCK17" s="5"/>
      <c r="RCL17" s="5"/>
      <c r="RCM17" s="6"/>
      <c r="RCO17" s="5"/>
      <c r="RCP17" s="5"/>
      <c r="RCQ17" s="5"/>
      <c r="RCR17" s="6"/>
      <c r="RCT17" s="5"/>
      <c r="RCU17" s="5"/>
      <c r="RCV17" s="5"/>
      <c r="RCW17" s="6"/>
      <c r="RCY17" s="5"/>
      <c r="RCZ17" s="5"/>
      <c r="RDA17" s="5"/>
      <c r="RDB17" s="6"/>
      <c r="RDD17" s="5"/>
      <c r="RDE17" s="5"/>
      <c r="RDF17" s="5"/>
      <c r="RDG17" s="6"/>
      <c r="RDI17" s="5"/>
      <c r="RDJ17" s="5"/>
      <c r="RDK17" s="5"/>
      <c r="RDL17" s="6"/>
      <c r="RDN17" s="5"/>
      <c r="RDO17" s="5"/>
      <c r="RDP17" s="5"/>
      <c r="RDQ17" s="6"/>
      <c r="RDS17" s="5"/>
      <c r="RDT17" s="5"/>
      <c r="RDU17" s="5"/>
      <c r="RDV17" s="6"/>
      <c r="RDX17" s="5"/>
      <c r="RDY17" s="5"/>
      <c r="RDZ17" s="5"/>
      <c r="REA17" s="6"/>
      <c r="REC17" s="5"/>
      <c r="RED17" s="5"/>
      <c r="REE17" s="5"/>
      <c r="REF17" s="6"/>
      <c r="REH17" s="5"/>
      <c r="REI17" s="5"/>
      <c r="REJ17" s="5"/>
      <c r="REK17" s="6"/>
      <c r="REM17" s="5"/>
      <c r="REN17" s="5"/>
      <c r="REO17" s="5"/>
      <c r="REP17" s="6"/>
      <c r="RER17" s="5"/>
      <c r="RES17" s="5"/>
      <c r="RET17" s="5"/>
      <c r="REU17" s="6"/>
      <c r="REW17" s="5"/>
      <c r="REX17" s="5"/>
      <c r="REY17" s="5"/>
      <c r="REZ17" s="6"/>
      <c r="RFB17" s="5"/>
      <c r="RFC17" s="5"/>
      <c r="RFD17" s="5"/>
      <c r="RFE17" s="6"/>
      <c r="RFG17" s="5"/>
      <c r="RFH17" s="5"/>
      <c r="RFI17" s="5"/>
      <c r="RFJ17" s="6"/>
      <c r="RFL17" s="5"/>
      <c r="RFM17" s="5"/>
      <c r="RFN17" s="5"/>
      <c r="RFO17" s="6"/>
      <c r="RFQ17" s="5"/>
      <c r="RFR17" s="5"/>
      <c r="RFS17" s="5"/>
      <c r="RFT17" s="6"/>
      <c r="RFV17" s="5"/>
      <c r="RFW17" s="5"/>
      <c r="RFX17" s="5"/>
      <c r="RFY17" s="6"/>
      <c r="RGA17" s="5"/>
      <c r="RGB17" s="5"/>
      <c r="RGC17" s="5"/>
      <c r="RGD17" s="6"/>
      <c r="RGF17" s="5"/>
      <c r="RGG17" s="5"/>
      <c r="RGH17" s="5"/>
      <c r="RGI17" s="6"/>
      <c r="RGK17" s="5"/>
      <c r="RGL17" s="5"/>
      <c r="RGM17" s="5"/>
      <c r="RGN17" s="6"/>
      <c r="RGP17" s="5"/>
      <c r="RGQ17" s="5"/>
      <c r="RGR17" s="5"/>
      <c r="RGS17" s="6"/>
      <c r="RGU17" s="5"/>
      <c r="RGV17" s="5"/>
      <c r="RGW17" s="5"/>
      <c r="RGX17" s="6"/>
      <c r="RGZ17" s="5"/>
      <c r="RHA17" s="5"/>
      <c r="RHB17" s="5"/>
      <c r="RHC17" s="6"/>
      <c r="RHE17" s="5"/>
      <c r="RHF17" s="5"/>
      <c r="RHG17" s="5"/>
      <c r="RHH17" s="6"/>
      <c r="RHJ17" s="5"/>
      <c r="RHK17" s="5"/>
      <c r="RHL17" s="5"/>
      <c r="RHM17" s="6"/>
      <c r="RHO17" s="5"/>
      <c r="RHP17" s="5"/>
      <c r="RHQ17" s="5"/>
      <c r="RHR17" s="6"/>
      <c r="RHT17" s="5"/>
      <c r="RHU17" s="5"/>
      <c r="RHV17" s="5"/>
      <c r="RHW17" s="6"/>
      <c r="RHY17" s="5"/>
      <c r="RHZ17" s="5"/>
      <c r="RIA17" s="5"/>
      <c r="RIB17" s="6"/>
      <c r="RID17" s="5"/>
      <c r="RIE17" s="5"/>
      <c r="RIF17" s="5"/>
      <c r="RIG17" s="6"/>
      <c r="RII17" s="5"/>
      <c r="RIJ17" s="5"/>
      <c r="RIK17" s="5"/>
      <c r="RIL17" s="6"/>
      <c r="RIN17" s="5"/>
      <c r="RIO17" s="5"/>
      <c r="RIP17" s="5"/>
      <c r="RIQ17" s="6"/>
      <c r="RIS17" s="5"/>
      <c r="RIT17" s="5"/>
      <c r="RIU17" s="5"/>
      <c r="RIV17" s="6"/>
      <c r="RIX17" s="5"/>
      <c r="RIY17" s="5"/>
      <c r="RIZ17" s="5"/>
      <c r="RJA17" s="6"/>
      <c r="RJC17" s="5"/>
      <c r="RJD17" s="5"/>
      <c r="RJE17" s="5"/>
      <c r="RJF17" s="6"/>
      <c r="RJH17" s="5"/>
      <c r="RJI17" s="5"/>
      <c r="RJJ17" s="5"/>
      <c r="RJK17" s="6"/>
      <c r="RJM17" s="5"/>
      <c r="RJN17" s="5"/>
      <c r="RJO17" s="5"/>
      <c r="RJP17" s="6"/>
      <c r="RJR17" s="5"/>
      <c r="RJS17" s="5"/>
      <c r="RJT17" s="5"/>
      <c r="RJU17" s="6"/>
      <c r="RJW17" s="5"/>
      <c r="RJX17" s="5"/>
      <c r="RJY17" s="5"/>
      <c r="RJZ17" s="6"/>
      <c r="RKB17" s="5"/>
      <c r="RKC17" s="5"/>
      <c r="RKD17" s="5"/>
      <c r="RKE17" s="6"/>
      <c r="RKG17" s="5"/>
      <c r="RKH17" s="5"/>
      <c r="RKI17" s="5"/>
      <c r="RKJ17" s="6"/>
      <c r="RKL17" s="5"/>
      <c r="RKM17" s="5"/>
      <c r="RKN17" s="5"/>
      <c r="RKO17" s="6"/>
      <c r="RKQ17" s="5"/>
      <c r="RKR17" s="5"/>
      <c r="RKS17" s="5"/>
      <c r="RKT17" s="6"/>
      <c r="RKV17" s="5"/>
      <c r="RKW17" s="5"/>
      <c r="RKX17" s="5"/>
      <c r="RKY17" s="6"/>
      <c r="RLA17" s="5"/>
      <c r="RLB17" s="5"/>
      <c r="RLC17" s="5"/>
      <c r="RLD17" s="6"/>
      <c r="RLF17" s="5"/>
      <c r="RLG17" s="5"/>
      <c r="RLH17" s="5"/>
      <c r="RLI17" s="6"/>
      <c r="RLK17" s="5"/>
      <c r="RLL17" s="5"/>
      <c r="RLM17" s="5"/>
      <c r="RLN17" s="6"/>
      <c r="RLP17" s="5"/>
      <c r="RLQ17" s="5"/>
      <c r="RLR17" s="5"/>
      <c r="RLS17" s="6"/>
      <c r="RLU17" s="5"/>
      <c r="RLV17" s="5"/>
      <c r="RLW17" s="5"/>
      <c r="RLX17" s="6"/>
      <c r="RLZ17" s="5"/>
      <c r="RMA17" s="5"/>
      <c r="RMB17" s="5"/>
      <c r="RMC17" s="6"/>
      <c r="RME17" s="5"/>
      <c r="RMF17" s="5"/>
      <c r="RMG17" s="5"/>
      <c r="RMH17" s="6"/>
      <c r="RMJ17" s="5"/>
      <c r="RMK17" s="5"/>
      <c r="RML17" s="5"/>
      <c r="RMM17" s="6"/>
      <c r="RMO17" s="5"/>
      <c r="RMP17" s="5"/>
      <c r="RMQ17" s="5"/>
      <c r="RMR17" s="6"/>
      <c r="RMT17" s="5"/>
      <c r="RMU17" s="5"/>
      <c r="RMV17" s="5"/>
      <c r="RMW17" s="6"/>
      <c r="RMY17" s="5"/>
      <c r="RMZ17" s="5"/>
      <c r="RNA17" s="5"/>
      <c r="RNB17" s="6"/>
      <c r="RND17" s="5"/>
      <c r="RNE17" s="5"/>
      <c r="RNF17" s="5"/>
      <c r="RNG17" s="6"/>
      <c r="RNI17" s="5"/>
      <c r="RNJ17" s="5"/>
      <c r="RNK17" s="5"/>
      <c r="RNL17" s="6"/>
      <c r="RNN17" s="5"/>
      <c r="RNO17" s="5"/>
      <c r="RNP17" s="5"/>
      <c r="RNQ17" s="6"/>
      <c r="RNS17" s="5"/>
      <c r="RNT17" s="5"/>
      <c r="RNU17" s="5"/>
      <c r="RNV17" s="6"/>
      <c r="RNX17" s="5"/>
      <c r="RNY17" s="5"/>
      <c r="RNZ17" s="5"/>
      <c r="ROA17" s="6"/>
      <c r="ROC17" s="5"/>
      <c r="ROD17" s="5"/>
      <c r="ROE17" s="5"/>
      <c r="ROF17" s="6"/>
      <c r="ROH17" s="5"/>
      <c r="ROI17" s="5"/>
      <c r="ROJ17" s="5"/>
      <c r="ROK17" s="6"/>
      <c r="ROM17" s="5"/>
      <c r="RON17" s="5"/>
      <c r="ROO17" s="5"/>
      <c r="ROP17" s="6"/>
      <c r="ROR17" s="5"/>
      <c r="ROS17" s="5"/>
      <c r="ROT17" s="5"/>
      <c r="ROU17" s="6"/>
      <c r="ROW17" s="5"/>
      <c r="ROX17" s="5"/>
      <c r="ROY17" s="5"/>
      <c r="ROZ17" s="6"/>
      <c r="RPB17" s="5"/>
      <c r="RPC17" s="5"/>
      <c r="RPD17" s="5"/>
      <c r="RPE17" s="6"/>
      <c r="RPG17" s="5"/>
      <c r="RPH17" s="5"/>
      <c r="RPI17" s="5"/>
      <c r="RPJ17" s="6"/>
      <c r="RPL17" s="5"/>
      <c r="RPM17" s="5"/>
      <c r="RPN17" s="5"/>
      <c r="RPO17" s="6"/>
      <c r="RPQ17" s="5"/>
      <c r="RPR17" s="5"/>
      <c r="RPS17" s="5"/>
      <c r="RPT17" s="6"/>
      <c r="RPV17" s="5"/>
      <c r="RPW17" s="5"/>
      <c r="RPX17" s="5"/>
      <c r="RPY17" s="6"/>
      <c r="RQA17" s="5"/>
      <c r="RQB17" s="5"/>
      <c r="RQC17" s="5"/>
      <c r="RQD17" s="6"/>
      <c r="RQF17" s="5"/>
      <c r="RQG17" s="5"/>
      <c r="RQH17" s="5"/>
      <c r="RQI17" s="6"/>
      <c r="RQK17" s="5"/>
      <c r="RQL17" s="5"/>
      <c r="RQM17" s="5"/>
      <c r="RQN17" s="6"/>
      <c r="RQP17" s="5"/>
      <c r="RQQ17" s="5"/>
      <c r="RQR17" s="5"/>
      <c r="RQS17" s="6"/>
      <c r="RQU17" s="5"/>
      <c r="RQV17" s="5"/>
      <c r="RQW17" s="5"/>
      <c r="RQX17" s="6"/>
      <c r="RQZ17" s="5"/>
      <c r="RRA17" s="5"/>
      <c r="RRB17" s="5"/>
      <c r="RRC17" s="6"/>
      <c r="RRE17" s="5"/>
      <c r="RRF17" s="5"/>
      <c r="RRG17" s="5"/>
      <c r="RRH17" s="6"/>
      <c r="RRJ17" s="5"/>
      <c r="RRK17" s="5"/>
      <c r="RRL17" s="5"/>
      <c r="RRM17" s="6"/>
      <c r="RRO17" s="5"/>
      <c r="RRP17" s="5"/>
      <c r="RRQ17" s="5"/>
      <c r="RRR17" s="6"/>
      <c r="RRT17" s="5"/>
      <c r="RRU17" s="5"/>
      <c r="RRV17" s="5"/>
      <c r="RRW17" s="6"/>
      <c r="RRY17" s="5"/>
      <c r="RRZ17" s="5"/>
      <c r="RSA17" s="5"/>
      <c r="RSB17" s="6"/>
      <c r="RSD17" s="5"/>
      <c r="RSE17" s="5"/>
      <c r="RSF17" s="5"/>
      <c r="RSG17" s="6"/>
      <c r="RSI17" s="5"/>
      <c r="RSJ17" s="5"/>
      <c r="RSK17" s="5"/>
      <c r="RSL17" s="6"/>
      <c r="RSN17" s="5"/>
      <c r="RSO17" s="5"/>
      <c r="RSP17" s="5"/>
      <c r="RSQ17" s="6"/>
      <c r="RSS17" s="5"/>
      <c r="RST17" s="5"/>
      <c r="RSU17" s="5"/>
      <c r="RSV17" s="6"/>
      <c r="RSX17" s="5"/>
      <c r="RSY17" s="5"/>
      <c r="RSZ17" s="5"/>
      <c r="RTA17" s="6"/>
      <c r="RTC17" s="5"/>
      <c r="RTD17" s="5"/>
      <c r="RTE17" s="5"/>
      <c r="RTF17" s="6"/>
      <c r="RTH17" s="5"/>
      <c r="RTI17" s="5"/>
      <c r="RTJ17" s="5"/>
      <c r="RTK17" s="6"/>
      <c r="RTM17" s="5"/>
      <c r="RTN17" s="5"/>
      <c r="RTO17" s="5"/>
      <c r="RTP17" s="6"/>
      <c r="RTR17" s="5"/>
      <c r="RTS17" s="5"/>
      <c r="RTT17" s="5"/>
      <c r="RTU17" s="6"/>
      <c r="RTW17" s="5"/>
      <c r="RTX17" s="5"/>
      <c r="RTY17" s="5"/>
      <c r="RTZ17" s="6"/>
      <c r="RUB17" s="5"/>
      <c r="RUC17" s="5"/>
      <c r="RUD17" s="5"/>
      <c r="RUE17" s="6"/>
      <c r="RUG17" s="5"/>
      <c r="RUH17" s="5"/>
      <c r="RUI17" s="5"/>
      <c r="RUJ17" s="6"/>
      <c r="RUL17" s="5"/>
      <c r="RUM17" s="5"/>
      <c r="RUN17" s="5"/>
      <c r="RUO17" s="6"/>
      <c r="RUQ17" s="5"/>
      <c r="RUR17" s="5"/>
      <c r="RUS17" s="5"/>
      <c r="RUT17" s="6"/>
      <c r="RUV17" s="5"/>
      <c r="RUW17" s="5"/>
      <c r="RUX17" s="5"/>
      <c r="RUY17" s="6"/>
      <c r="RVA17" s="5"/>
      <c r="RVB17" s="5"/>
      <c r="RVC17" s="5"/>
      <c r="RVD17" s="6"/>
      <c r="RVF17" s="5"/>
      <c r="RVG17" s="5"/>
      <c r="RVH17" s="5"/>
      <c r="RVI17" s="6"/>
      <c r="RVK17" s="5"/>
      <c r="RVL17" s="5"/>
      <c r="RVM17" s="5"/>
      <c r="RVN17" s="6"/>
      <c r="RVP17" s="5"/>
      <c r="RVQ17" s="5"/>
      <c r="RVR17" s="5"/>
      <c r="RVS17" s="6"/>
      <c r="RVU17" s="5"/>
      <c r="RVV17" s="5"/>
      <c r="RVW17" s="5"/>
      <c r="RVX17" s="6"/>
      <c r="RVZ17" s="5"/>
      <c r="RWA17" s="5"/>
      <c r="RWB17" s="5"/>
      <c r="RWC17" s="6"/>
      <c r="RWE17" s="5"/>
      <c r="RWF17" s="5"/>
      <c r="RWG17" s="5"/>
      <c r="RWH17" s="6"/>
      <c r="RWJ17" s="5"/>
      <c r="RWK17" s="5"/>
      <c r="RWL17" s="5"/>
      <c r="RWM17" s="6"/>
      <c r="RWO17" s="5"/>
      <c r="RWP17" s="5"/>
      <c r="RWQ17" s="5"/>
      <c r="RWR17" s="6"/>
      <c r="RWT17" s="5"/>
      <c r="RWU17" s="5"/>
      <c r="RWV17" s="5"/>
      <c r="RWW17" s="6"/>
      <c r="RWY17" s="5"/>
      <c r="RWZ17" s="5"/>
      <c r="RXA17" s="5"/>
      <c r="RXB17" s="6"/>
      <c r="RXD17" s="5"/>
      <c r="RXE17" s="5"/>
      <c r="RXF17" s="5"/>
      <c r="RXG17" s="6"/>
      <c r="RXI17" s="5"/>
      <c r="RXJ17" s="5"/>
      <c r="RXK17" s="5"/>
      <c r="RXL17" s="6"/>
      <c r="RXN17" s="5"/>
      <c r="RXO17" s="5"/>
      <c r="RXP17" s="5"/>
      <c r="RXQ17" s="6"/>
      <c r="RXS17" s="5"/>
      <c r="RXT17" s="5"/>
      <c r="RXU17" s="5"/>
      <c r="RXV17" s="6"/>
      <c r="RXX17" s="5"/>
      <c r="RXY17" s="5"/>
      <c r="RXZ17" s="5"/>
      <c r="RYA17" s="6"/>
      <c r="RYC17" s="5"/>
      <c r="RYD17" s="5"/>
      <c r="RYE17" s="5"/>
      <c r="RYF17" s="6"/>
      <c r="RYH17" s="5"/>
      <c r="RYI17" s="5"/>
      <c r="RYJ17" s="5"/>
      <c r="RYK17" s="6"/>
      <c r="RYM17" s="5"/>
      <c r="RYN17" s="5"/>
      <c r="RYO17" s="5"/>
      <c r="RYP17" s="6"/>
      <c r="RYR17" s="5"/>
      <c r="RYS17" s="5"/>
      <c r="RYT17" s="5"/>
      <c r="RYU17" s="6"/>
      <c r="RYW17" s="5"/>
      <c r="RYX17" s="5"/>
      <c r="RYY17" s="5"/>
      <c r="RYZ17" s="6"/>
      <c r="RZB17" s="5"/>
      <c r="RZC17" s="5"/>
      <c r="RZD17" s="5"/>
      <c r="RZE17" s="6"/>
      <c r="RZG17" s="5"/>
      <c r="RZH17" s="5"/>
      <c r="RZI17" s="5"/>
      <c r="RZJ17" s="6"/>
      <c r="RZL17" s="5"/>
      <c r="RZM17" s="5"/>
      <c r="RZN17" s="5"/>
      <c r="RZO17" s="6"/>
      <c r="RZQ17" s="5"/>
      <c r="RZR17" s="5"/>
      <c r="RZS17" s="5"/>
      <c r="RZT17" s="6"/>
      <c r="RZV17" s="5"/>
      <c r="RZW17" s="5"/>
      <c r="RZX17" s="5"/>
      <c r="RZY17" s="6"/>
      <c r="SAA17" s="5"/>
      <c r="SAB17" s="5"/>
      <c r="SAC17" s="5"/>
      <c r="SAD17" s="6"/>
      <c r="SAF17" s="5"/>
      <c r="SAG17" s="5"/>
      <c r="SAH17" s="5"/>
      <c r="SAI17" s="6"/>
      <c r="SAK17" s="5"/>
      <c r="SAL17" s="5"/>
      <c r="SAM17" s="5"/>
      <c r="SAN17" s="6"/>
      <c r="SAP17" s="5"/>
      <c r="SAQ17" s="5"/>
      <c r="SAR17" s="5"/>
      <c r="SAS17" s="6"/>
      <c r="SAU17" s="5"/>
      <c r="SAV17" s="5"/>
      <c r="SAW17" s="5"/>
      <c r="SAX17" s="6"/>
      <c r="SAZ17" s="5"/>
      <c r="SBA17" s="5"/>
      <c r="SBB17" s="5"/>
      <c r="SBC17" s="6"/>
      <c r="SBE17" s="5"/>
      <c r="SBF17" s="5"/>
      <c r="SBG17" s="5"/>
      <c r="SBH17" s="6"/>
      <c r="SBJ17" s="5"/>
      <c r="SBK17" s="5"/>
      <c r="SBL17" s="5"/>
      <c r="SBM17" s="6"/>
      <c r="SBO17" s="5"/>
      <c r="SBP17" s="5"/>
      <c r="SBQ17" s="5"/>
      <c r="SBR17" s="6"/>
      <c r="SBT17" s="5"/>
      <c r="SBU17" s="5"/>
      <c r="SBV17" s="5"/>
      <c r="SBW17" s="6"/>
      <c r="SBY17" s="5"/>
      <c r="SBZ17" s="5"/>
      <c r="SCA17" s="5"/>
      <c r="SCB17" s="6"/>
      <c r="SCD17" s="5"/>
      <c r="SCE17" s="5"/>
      <c r="SCF17" s="5"/>
      <c r="SCG17" s="6"/>
      <c r="SCI17" s="5"/>
      <c r="SCJ17" s="5"/>
      <c r="SCK17" s="5"/>
      <c r="SCL17" s="6"/>
      <c r="SCN17" s="5"/>
      <c r="SCO17" s="5"/>
      <c r="SCP17" s="5"/>
      <c r="SCQ17" s="6"/>
      <c r="SCS17" s="5"/>
      <c r="SCT17" s="5"/>
      <c r="SCU17" s="5"/>
      <c r="SCV17" s="6"/>
      <c r="SCX17" s="5"/>
      <c r="SCY17" s="5"/>
      <c r="SCZ17" s="5"/>
      <c r="SDA17" s="6"/>
      <c r="SDC17" s="5"/>
      <c r="SDD17" s="5"/>
      <c r="SDE17" s="5"/>
      <c r="SDF17" s="6"/>
      <c r="SDH17" s="5"/>
      <c r="SDI17" s="5"/>
      <c r="SDJ17" s="5"/>
      <c r="SDK17" s="6"/>
      <c r="SDM17" s="5"/>
      <c r="SDN17" s="5"/>
      <c r="SDO17" s="5"/>
      <c r="SDP17" s="6"/>
      <c r="SDR17" s="5"/>
      <c r="SDS17" s="5"/>
      <c r="SDT17" s="5"/>
      <c r="SDU17" s="6"/>
      <c r="SDW17" s="5"/>
      <c r="SDX17" s="5"/>
      <c r="SDY17" s="5"/>
      <c r="SDZ17" s="6"/>
      <c r="SEB17" s="5"/>
      <c r="SEC17" s="5"/>
      <c r="SED17" s="5"/>
      <c r="SEE17" s="6"/>
      <c r="SEG17" s="5"/>
      <c r="SEH17" s="5"/>
      <c r="SEI17" s="5"/>
      <c r="SEJ17" s="6"/>
      <c r="SEL17" s="5"/>
      <c r="SEM17" s="5"/>
      <c r="SEN17" s="5"/>
      <c r="SEO17" s="6"/>
      <c r="SEQ17" s="5"/>
      <c r="SER17" s="5"/>
      <c r="SES17" s="5"/>
      <c r="SET17" s="6"/>
      <c r="SEV17" s="5"/>
      <c r="SEW17" s="5"/>
      <c r="SEX17" s="5"/>
      <c r="SEY17" s="6"/>
      <c r="SFA17" s="5"/>
      <c r="SFB17" s="5"/>
      <c r="SFC17" s="5"/>
      <c r="SFD17" s="6"/>
      <c r="SFF17" s="5"/>
      <c r="SFG17" s="5"/>
      <c r="SFH17" s="5"/>
      <c r="SFI17" s="6"/>
      <c r="SFK17" s="5"/>
      <c r="SFL17" s="5"/>
      <c r="SFM17" s="5"/>
      <c r="SFN17" s="6"/>
      <c r="SFP17" s="5"/>
      <c r="SFQ17" s="5"/>
      <c r="SFR17" s="5"/>
      <c r="SFS17" s="6"/>
      <c r="SFU17" s="5"/>
      <c r="SFV17" s="5"/>
      <c r="SFW17" s="5"/>
      <c r="SFX17" s="6"/>
      <c r="SFZ17" s="5"/>
      <c r="SGA17" s="5"/>
      <c r="SGB17" s="5"/>
      <c r="SGC17" s="6"/>
      <c r="SGE17" s="5"/>
      <c r="SGF17" s="5"/>
      <c r="SGG17" s="5"/>
      <c r="SGH17" s="6"/>
      <c r="SGJ17" s="5"/>
      <c r="SGK17" s="5"/>
      <c r="SGL17" s="5"/>
      <c r="SGM17" s="6"/>
      <c r="SGO17" s="5"/>
      <c r="SGP17" s="5"/>
      <c r="SGQ17" s="5"/>
      <c r="SGR17" s="6"/>
      <c r="SGT17" s="5"/>
      <c r="SGU17" s="5"/>
      <c r="SGV17" s="5"/>
      <c r="SGW17" s="6"/>
      <c r="SGY17" s="5"/>
      <c r="SGZ17" s="5"/>
      <c r="SHA17" s="5"/>
      <c r="SHB17" s="6"/>
      <c r="SHD17" s="5"/>
      <c r="SHE17" s="5"/>
      <c r="SHF17" s="5"/>
      <c r="SHG17" s="6"/>
      <c r="SHI17" s="5"/>
      <c r="SHJ17" s="5"/>
      <c r="SHK17" s="5"/>
      <c r="SHL17" s="6"/>
      <c r="SHN17" s="5"/>
      <c r="SHO17" s="5"/>
      <c r="SHP17" s="5"/>
      <c r="SHQ17" s="6"/>
      <c r="SHS17" s="5"/>
      <c r="SHT17" s="5"/>
      <c r="SHU17" s="5"/>
      <c r="SHV17" s="6"/>
      <c r="SHX17" s="5"/>
      <c r="SHY17" s="5"/>
      <c r="SHZ17" s="5"/>
      <c r="SIA17" s="6"/>
      <c r="SIC17" s="5"/>
      <c r="SID17" s="5"/>
      <c r="SIE17" s="5"/>
      <c r="SIF17" s="6"/>
      <c r="SIH17" s="5"/>
      <c r="SII17" s="5"/>
      <c r="SIJ17" s="5"/>
      <c r="SIK17" s="6"/>
      <c r="SIM17" s="5"/>
      <c r="SIN17" s="5"/>
      <c r="SIO17" s="5"/>
      <c r="SIP17" s="6"/>
      <c r="SIR17" s="5"/>
      <c r="SIS17" s="5"/>
      <c r="SIT17" s="5"/>
      <c r="SIU17" s="6"/>
      <c r="SIW17" s="5"/>
      <c r="SIX17" s="5"/>
      <c r="SIY17" s="5"/>
      <c r="SIZ17" s="6"/>
      <c r="SJB17" s="5"/>
      <c r="SJC17" s="5"/>
      <c r="SJD17" s="5"/>
      <c r="SJE17" s="6"/>
      <c r="SJG17" s="5"/>
      <c r="SJH17" s="5"/>
      <c r="SJI17" s="5"/>
      <c r="SJJ17" s="6"/>
      <c r="SJL17" s="5"/>
      <c r="SJM17" s="5"/>
      <c r="SJN17" s="5"/>
      <c r="SJO17" s="6"/>
      <c r="SJQ17" s="5"/>
      <c r="SJR17" s="5"/>
      <c r="SJS17" s="5"/>
      <c r="SJT17" s="6"/>
      <c r="SJV17" s="5"/>
      <c r="SJW17" s="5"/>
      <c r="SJX17" s="5"/>
      <c r="SJY17" s="6"/>
      <c r="SKA17" s="5"/>
      <c r="SKB17" s="5"/>
      <c r="SKC17" s="5"/>
      <c r="SKD17" s="6"/>
      <c r="SKF17" s="5"/>
      <c r="SKG17" s="5"/>
      <c r="SKH17" s="5"/>
      <c r="SKI17" s="6"/>
      <c r="SKK17" s="5"/>
      <c r="SKL17" s="5"/>
      <c r="SKM17" s="5"/>
      <c r="SKN17" s="6"/>
      <c r="SKP17" s="5"/>
      <c r="SKQ17" s="5"/>
      <c r="SKR17" s="5"/>
      <c r="SKS17" s="6"/>
      <c r="SKU17" s="5"/>
      <c r="SKV17" s="5"/>
      <c r="SKW17" s="5"/>
      <c r="SKX17" s="6"/>
      <c r="SKZ17" s="5"/>
      <c r="SLA17" s="5"/>
      <c r="SLB17" s="5"/>
      <c r="SLC17" s="6"/>
      <c r="SLE17" s="5"/>
      <c r="SLF17" s="5"/>
      <c r="SLG17" s="5"/>
      <c r="SLH17" s="6"/>
      <c r="SLJ17" s="5"/>
      <c r="SLK17" s="5"/>
      <c r="SLL17" s="5"/>
      <c r="SLM17" s="6"/>
      <c r="SLO17" s="5"/>
      <c r="SLP17" s="5"/>
      <c r="SLQ17" s="5"/>
      <c r="SLR17" s="6"/>
      <c r="SLT17" s="5"/>
      <c r="SLU17" s="5"/>
      <c r="SLV17" s="5"/>
      <c r="SLW17" s="6"/>
      <c r="SLY17" s="5"/>
      <c r="SLZ17" s="5"/>
      <c r="SMA17" s="5"/>
      <c r="SMB17" s="6"/>
      <c r="SMD17" s="5"/>
      <c r="SME17" s="5"/>
      <c r="SMF17" s="5"/>
      <c r="SMG17" s="6"/>
      <c r="SMI17" s="5"/>
      <c r="SMJ17" s="5"/>
      <c r="SMK17" s="5"/>
      <c r="SML17" s="6"/>
      <c r="SMN17" s="5"/>
      <c r="SMO17" s="5"/>
      <c r="SMP17" s="5"/>
      <c r="SMQ17" s="6"/>
      <c r="SMS17" s="5"/>
      <c r="SMT17" s="5"/>
      <c r="SMU17" s="5"/>
      <c r="SMV17" s="6"/>
      <c r="SMX17" s="5"/>
      <c r="SMY17" s="5"/>
      <c r="SMZ17" s="5"/>
      <c r="SNA17" s="6"/>
      <c r="SNC17" s="5"/>
      <c r="SND17" s="5"/>
      <c r="SNE17" s="5"/>
      <c r="SNF17" s="6"/>
      <c r="SNH17" s="5"/>
      <c r="SNI17" s="5"/>
      <c r="SNJ17" s="5"/>
      <c r="SNK17" s="6"/>
      <c r="SNM17" s="5"/>
      <c r="SNN17" s="5"/>
      <c r="SNO17" s="5"/>
      <c r="SNP17" s="6"/>
      <c r="SNR17" s="5"/>
      <c r="SNS17" s="5"/>
      <c r="SNT17" s="5"/>
      <c r="SNU17" s="6"/>
      <c r="SNW17" s="5"/>
      <c r="SNX17" s="5"/>
      <c r="SNY17" s="5"/>
      <c r="SNZ17" s="6"/>
      <c r="SOB17" s="5"/>
      <c r="SOC17" s="5"/>
      <c r="SOD17" s="5"/>
      <c r="SOE17" s="6"/>
      <c r="SOG17" s="5"/>
      <c r="SOH17" s="5"/>
      <c r="SOI17" s="5"/>
      <c r="SOJ17" s="6"/>
      <c r="SOL17" s="5"/>
      <c r="SOM17" s="5"/>
      <c r="SON17" s="5"/>
      <c r="SOO17" s="6"/>
      <c r="SOQ17" s="5"/>
      <c r="SOR17" s="5"/>
      <c r="SOS17" s="5"/>
      <c r="SOT17" s="6"/>
      <c r="SOV17" s="5"/>
      <c r="SOW17" s="5"/>
      <c r="SOX17" s="5"/>
      <c r="SOY17" s="6"/>
      <c r="SPA17" s="5"/>
      <c r="SPB17" s="5"/>
      <c r="SPC17" s="5"/>
      <c r="SPD17" s="6"/>
      <c r="SPF17" s="5"/>
      <c r="SPG17" s="5"/>
      <c r="SPH17" s="5"/>
      <c r="SPI17" s="6"/>
      <c r="SPK17" s="5"/>
      <c r="SPL17" s="5"/>
      <c r="SPM17" s="5"/>
      <c r="SPN17" s="6"/>
      <c r="SPP17" s="5"/>
      <c r="SPQ17" s="5"/>
      <c r="SPR17" s="5"/>
      <c r="SPS17" s="6"/>
      <c r="SPU17" s="5"/>
      <c r="SPV17" s="5"/>
      <c r="SPW17" s="5"/>
      <c r="SPX17" s="6"/>
      <c r="SPZ17" s="5"/>
      <c r="SQA17" s="5"/>
      <c r="SQB17" s="5"/>
      <c r="SQC17" s="6"/>
      <c r="SQE17" s="5"/>
      <c r="SQF17" s="5"/>
      <c r="SQG17" s="5"/>
      <c r="SQH17" s="6"/>
      <c r="SQJ17" s="5"/>
      <c r="SQK17" s="5"/>
      <c r="SQL17" s="5"/>
      <c r="SQM17" s="6"/>
      <c r="SQO17" s="5"/>
      <c r="SQP17" s="5"/>
      <c r="SQQ17" s="5"/>
      <c r="SQR17" s="6"/>
      <c r="SQT17" s="5"/>
      <c r="SQU17" s="5"/>
      <c r="SQV17" s="5"/>
      <c r="SQW17" s="6"/>
      <c r="SQY17" s="5"/>
      <c r="SQZ17" s="5"/>
      <c r="SRA17" s="5"/>
      <c r="SRB17" s="6"/>
      <c r="SRD17" s="5"/>
      <c r="SRE17" s="5"/>
      <c r="SRF17" s="5"/>
      <c r="SRG17" s="6"/>
      <c r="SRI17" s="5"/>
      <c r="SRJ17" s="5"/>
      <c r="SRK17" s="5"/>
      <c r="SRL17" s="6"/>
      <c r="SRN17" s="5"/>
      <c r="SRO17" s="5"/>
      <c r="SRP17" s="5"/>
      <c r="SRQ17" s="6"/>
      <c r="SRS17" s="5"/>
      <c r="SRT17" s="5"/>
      <c r="SRU17" s="5"/>
      <c r="SRV17" s="6"/>
      <c r="SRX17" s="5"/>
      <c r="SRY17" s="5"/>
      <c r="SRZ17" s="5"/>
      <c r="SSA17" s="6"/>
      <c r="SSC17" s="5"/>
      <c r="SSD17" s="5"/>
      <c r="SSE17" s="5"/>
      <c r="SSF17" s="6"/>
      <c r="SSH17" s="5"/>
      <c r="SSI17" s="5"/>
      <c r="SSJ17" s="5"/>
      <c r="SSK17" s="6"/>
      <c r="SSM17" s="5"/>
      <c r="SSN17" s="5"/>
      <c r="SSO17" s="5"/>
      <c r="SSP17" s="6"/>
      <c r="SSR17" s="5"/>
      <c r="SSS17" s="5"/>
      <c r="SST17" s="5"/>
      <c r="SSU17" s="6"/>
      <c r="SSW17" s="5"/>
      <c r="SSX17" s="5"/>
      <c r="SSY17" s="5"/>
      <c r="SSZ17" s="6"/>
      <c r="STB17" s="5"/>
      <c r="STC17" s="5"/>
      <c r="STD17" s="5"/>
      <c r="STE17" s="6"/>
      <c r="STG17" s="5"/>
      <c r="STH17" s="5"/>
      <c r="STI17" s="5"/>
      <c r="STJ17" s="6"/>
      <c r="STL17" s="5"/>
      <c r="STM17" s="5"/>
      <c r="STN17" s="5"/>
      <c r="STO17" s="6"/>
      <c r="STQ17" s="5"/>
      <c r="STR17" s="5"/>
      <c r="STS17" s="5"/>
      <c r="STT17" s="6"/>
      <c r="STV17" s="5"/>
      <c r="STW17" s="5"/>
      <c r="STX17" s="5"/>
      <c r="STY17" s="6"/>
      <c r="SUA17" s="5"/>
      <c r="SUB17" s="5"/>
      <c r="SUC17" s="5"/>
      <c r="SUD17" s="6"/>
      <c r="SUF17" s="5"/>
      <c r="SUG17" s="5"/>
      <c r="SUH17" s="5"/>
      <c r="SUI17" s="6"/>
      <c r="SUK17" s="5"/>
      <c r="SUL17" s="5"/>
      <c r="SUM17" s="5"/>
      <c r="SUN17" s="6"/>
      <c r="SUP17" s="5"/>
      <c r="SUQ17" s="5"/>
      <c r="SUR17" s="5"/>
      <c r="SUS17" s="6"/>
      <c r="SUU17" s="5"/>
      <c r="SUV17" s="5"/>
      <c r="SUW17" s="5"/>
      <c r="SUX17" s="6"/>
      <c r="SUZ17" s="5"/>
      <c r="SVA17" s="5"/>
      <c r="SVB17" s="5"/>
      <c r="SVC17" s="6"/>
      <c r="SVE17" s="5"/>
      <c r="SVF17" s="5"/>
      <c r="SVG17" s="5"/>
      <c r="SVH17" s="6"/>
      <c r="SVJ17" s="5"/>
      <c r="SVK17" s="5"/>
      <c r="SVL17" s="5"/>
      <c r="SVM17" s="6"/>
      <c r="SVO17" s="5"/>
      <c r="SVP17" s="5"/>
      <c r="SVQ17" s="5"/>
      <c r="SVR17" s="6"/>
      <c r="SVT17" s="5"/>
      <c r="SVU17" s="5"/>
      <c r="SVV17" s="5"/>
      <c r="SVW17" s="6"/>
      <c r="SVY17" s="5"/>
      <c r="SVZ17" s="5"/>
      <c r="SWA17" s="5"/>
      <c r="SWB17" s="6"/>
      <c r="SWD17" s="5"/>
      <c r="SWE17" s="5"/>
      <c r="SWF17" s="5"/>
      <c r="SWG17" s="6"/>
      <c r="SWI17" s="5"/>
      <c r="SWJ17" s="5"/>
      <c r="SWK17" s="5"/>
      <c r="SWL17" s="6"/>
      <c r="SWN17" s="5"/>
      <c r="SWO17" s="5"/>
      <c r="SWP17" s="5"/>
      <c r="SWQ17" s="6"/>
      <c r="SWS17" s="5"/>
      <c r="SWT17" s="5"/>
      <c r="SWU17" s="5"/>
      <c r="SWV17" s="6"/>
      <c r="SWX17" s="5"/>
      <c r="SWY17" s="5"/>
      <c r="SWZ17" s="5"/>
      <c r="SXA17" s="6"/>
      <c r="SXC17" s="5"/>
      <c r="SXD17" s="5"/>
      <c r="SXE17" s="5"/>
      <c r="SXF17" s="6"/>
      <c r="SXH17" s="5"/>
      <c r="SXI17" s="5"/>
      <c r="SXJ17" s="5"/>
      <c r="SXK17" s="6"/>
      <c r="SXM17" s="5"/>
      <c r="SXN17" s="5"/>
      <c r="SXO17" s="5"/>
      <c r="SXP17" s="6"/>
      <c r="SXR17" s="5"/>
      <c r="SXS17" s="5"/>
      <c r="SXT17" s="5"/>
      <c r="SXU17" s="6"/>
      <c r="SXW17" s="5"/>
      <c r="SXX17" s="5"/>
      <c r="SXY17" s="5"/>
      <c r="SXZ17" s="6"/>
      <c r="SYB17" s="5"/>
      <c r="SYC17" s="5"/>
      <c r="SYD17" s="5"/>
      <c r="SYE17" s="6"/>
      <c r="SYG17" s="5"/>
      <c r="SYH17" s="5"/>
      <c r="SYI17" s="5"/>
      <c r="SYJ17" s="6"/>
      <c r="SYL17" s="5"/>
      <c r="SYM17" s="5"/>
      <c r="SYN17" s="5"/>
      <c r="SYO17" s="6"/>
      <c r="SYQ17" s="5"/>
      <c r="SYR17" s="5"/>
      <c r="SYS17" s="5"/>
      <c r="SYT17" s="6"/>
      <c r="SYV17" s="5"/>
      <c r="SYW17" s="5"/>
      <c r="SYX17" s="5"/>
      <c r="SYY17" s="6"/>
      <c r="SZA17" s="5"/>
      <c r="SZB17" s="5"/>
      <c r="SZC17" s="5"/>
      <c r="SZD17" s="6"/>
      <c r="SZF17" s="5"/>
      <c r="SZG17" s="5"/>
      <c r="SZH17" s="5"/>
      <c r="SZI17" s="6"/>
      <c r="SZK17" s="5"/>
      <c r="SZL17" s="5"/>
      <c r="SZM17" s="5"/>
      <c r="SZN17" s="6"/>
      <c r="SZP17" s="5"/>
      <c r="SZQ17" s="5"/>
      <c r="SZR17" s="5"/>
      <c r="SZS17" s="6"/>
      <c r="SZU17" s="5"/>
      <c r="SZV17" s="5"/>
      <c r="SZW17" s="5"/>
      <c r="SZX17" s="6"/>
      <c r="SZZ17" s="5"/>
      <c r="TAA17" s="5"/>
      <c r="TAB17" s="5"/>
      <c r="TAC17" s="6"/>
      <c r="TAE17" s="5"/>
      <c r="TAF17" s="5"/>
      <c r="TAG17" s="5"/>
      <c r="TAH17" s="6"/>
      <c r="TAJ17" s="5"/>
      <c r="TAK17" s="5"/>
      <c r="TAL17" s="5"/>
      <c r="TAM17" s="6"/>
      <c r="TAO17" s="5"/>
      <c r="TAP17" s="5"/>
      <c r="TAQ17" s="5"/>
      <c r="TAR17" s="6"/>
      <c r="TAT17" s="5"/>
      <c r="TAU17" s="5"/>
      <c r="TAV17" s="5"/>
      <c r="TAW17" s="6"/>
      <c r="TAY17" s="5"/>
      <c r="TAZ17" s="5"/>
      <c r="TBA17" s="5"/>
      <c r="TBB17" s="6"/>
      <c r="TBD17" s="5"/>
      <c r="TBE17" s="5"/>
      <c r="TBF17" s="5"/>
      <c r="TBG17" s="6"/>
      <c r="TBI17" s="5"/>
      <c r="TBJ17" s="5"/>
      <c r="TBK17" s="5"/>
      <c r="TBL17" s="6"/>
      <c r="TBN17" s="5"/>
      <c r="TBO17" s="5"/>
      <c r="TBP17" s="5"/>
      <c r="TBQ17" s="6"/>
      <c r="TBS17" s="5"/>
      <c r="TBT17" s="5"/>
      <c r="TBU17" s="5"/>
      <c r="TBV17" s="6"/>
      <c r="TBX17" s="5"/>
      <c r="TBY17" s="5"/>
      <c r="TBZ17" s="5"/>
      <c r="TCA17" s="6"/>
      <c r="TCC17" s="5"/>
      <c r="TCD17" s="5"/>
      <c r="TCE17" s="5"/>
      <c r="TCF17" s="6"/>
      <c r="TCH17" s="5"/>
      <c r="TCI17" s="5"/>
      <c r="TCJ17" s="5"/>
      <c r="TCK17" s="6"/>
      <c r="TCM17" s="5"/>
      <c r="TCN17" s="5"/>
      <c r="TCO17" s="5"/>
      <c r="TCP17" s="6"/>
      <c r="TCR17" s="5"/>
      <c r="TCS17" s="5"/>
      <c r="TCT17" s="5"/>
      <c r="TCU17" s="6"/>
      <c r="TCW17" s="5"/>
      <c r="TCX17" s="5"/>
      <c r="TCY17" s="5"/>
      <c r="TCZ17" s="6"/>
      <c r="TDB17" s="5"/>
      <c r="TDC17" s="5"/>
      <c r="TDD17" s="5"/>
      <c r="TDE17" s="6"/>
      <c r="TDG17" s="5"/>
      <c r="TDH17" s="5"/>
      <c r="TDI17" s="5"/>
      <c r="TDJ17" s="6"/>
      <c r="TDL17" s="5"/>
      <c r="TDM17" s="5"/>
      <c r="TDN17" s="5"/>
      <c r="TDO17" s="6"/>
      <c r="TDQ17" s="5"/>
      <c r="TDR17" s="5"/>
      <c r="TDS17" s="5"/>
      <c r="TDT17" s="6"/>
      <c r="TDV17" s="5"/>
      <c r="TDW17" s="5"/>
      <c r="TDX17" s="5"/>
      <c r="TDY17" s="6"/>
      <c r="TEA17" s="5"/>
      <c r="TEB17" s="5"/>
      <c r="TEC17" s="5"/>
      <c r="TED17" s="6"/>
      <c r="TEF17" s="5"/>
      <c r="TEG17" s="5"/>
      <c r="TEH17" s="5"/>
      <c r="TEI17" s="6"/>
      <c r="TEK17" s="5"/>
      <c r="TEL17" s="5"/>
      <c r="TEM17" s="5"/>
      <c r="TEN17" s="6"/>
      <c r="TEP17" s="5"/>
      <c r="TEQ17" s="5"/>
      <c r="TER17" s="5"/>
      <c r="TES17" s="6"/>
      <c r="TEU17" s="5"/>
      <c r="TEV17" s="5"/>
      <c r="TEW17" s="5"/>
      <c r="TEX17" s="6"/>
      <c r="TEZ17" s="5"/>
      <c r="TFA17" s="5"/>
      <c r="TFB17" s="5"/>
      <c r="TFC17" s="6"/>
      <c r="TFE17" s="5"/>
      <c r="TFF17" s="5"/>
      <c r="TFG17" s="5"/>
      <c r="TFH17" s="6"/>
      <c r="TFJ17" s="5"/>
      <c r="TFK17" s="5"/>
      <c r="TFL17" s="5"/>
      <c r="TFM17" s="6"/>
      <c r="TFO17" s="5"/>
      <c r="TFP17" s="5"/>
      <c r="TFQ17" s="5"/>
      <c r="TFR17" s="6"/>
      <c r="TFT17" s="5"/>
      <c r="TFU17" s="5"/>
      <c r="TFV17" s="5"/>
      <c r="TFW17" s="6"/>
      <c r="TFY17" s="5"/>
      <c r="TFZ17" s="5"/>
      <c r="TGA17" s="5"/>
      <c r="TGB17" s="6"/>
      <c r="TGD17" s="5"/>
      <c r="TGE17" s="5"/>
      <c r="TGF17" s="5"/>
      <c r="TGG17" s="6"/>
      <c r="TGI17" s="5"/>
      <c r="TGJ17" s="5"/>
      <c r="TGK17" s="5"/>
      <c r="TGL17" s="6"/>
      <c r="TGN17" s="5"/>
      <c r="TGO17" s="5"/>
      <c r="TGP17" s="5"/>
      <c r="TGQ17" s="6"/>
      <c r="TGS17" s="5"/>
      <c r="TGT17" s="5"/>
      <c r="TGU17" s="5"/>
      <c r="TGV17" s="6"/>
      <c r="TGX17" s="5"/>
      <c r="TGY17" s="5"/>
      <c r="TGZ17" s="5"/>
      <c r="THA17" s="6"/>
      <c r="THC17" s="5"/>
      <c r="THD17" s="5"/>
      <c r="THE17" s="5"/>
      <c r="THF17" s="6"/>
      <c r="THH17" s="5"/>
      <c r="THI17" s="5"/>
      <c r="THJ17" s="5"/>
      <c r="THK17" s="6"/>
      <c r="THM17" s="5"/>
      <c r="THN17" s="5"/>
      <c r="THO17" s="5"/>
      <c r="THP17" s="6"/>
      <c r="THR17" s="5"/>
      <c r="THS17" s="5"/>
      <c r="THT17" s="5"/>
      <c r="THU17" s="6"/>
      <c r="THW17" s="5"/>
      <c r="THX17" s="5"/>
      <c r="THY17" s="5"/>
      <c r="THZ17" s="6"/>
      <c r="TIB17" s="5"/>
      <c r="TIC17" s="5"/>
      <c r="TID17" s="5"/>
      <c r="TIE17" s="6"/>
      <c r="TIG17" s="5"/>
      <c r="TIH17" s="5"/>
      <c r="TII17" s="5"/>
      <c r="TIJ17" s="6"/>
      <c r="TIL17" s="5"/>
      <c r="TIM17" s="5"/>
      <c r="TIN17" s="5"/>
      <c r="TIO17" s="6"/>
      <c r="TIQ17" s="5"/>
      <c r="TIR17" s="5"/>
      <c r="TIS17" s="5"/>
      <c r="TIT17" s="6"/>
      <c r="TIV17" s="5"/>
      <c r="TIW17" s="5"/>
      <c r="TIX17" s="5"/>
      <c r="TIY17" s="6"/>
      <c r="TJA17" s="5"/>
      <c r="TJB17" s="5"/>
      <c r="TJC17" s="5"/>
      <c r="TJD17" s="6"/>
      <c r="TJF17" s="5"/>
      <c r="TJG17" s="5"/>
      <c r="TJH17" s="5"/>
      <c r="TJI17" s="6"/>
      <c r="TJK17" s="5"/>
      <c r="TJL17" s="5"/>
      <c r="TJM17" s="5"/>
      <c r="TJN17" s="6"/>
      <c r="TJP17" s="5"/>
      <c r="TJQ17" s="5"/>
      <c r="TJR17" s="5"/>
      <c r="TJS17" s="6"/>
      <c r="TJU17" s="5"/>
      <c r="TJV17" s="5"/>
      <c r="TJW17" s="5"/>
      <c r="TJX17" s="6"/>
      <c r="TJZ17" s="5"/>
      <c r="TKA17" s="5"/>
      <c r="TKB17" s="5"/>
      <c r="TKC17" s="6"/>
      <c r="TKE17" s="5"/>
      <c r="TKF17" s="5"/>
      <c r="TKG17" s="5"/>
      <c r="TKH17" s="6"/>
      <c r="TKJ17" s="5"/>
      <c r="TKK17" s="5"/>
      <c r="TKL17" s="5"/>
      <c r="TKM17" s="6"/>
      <c r="TKO17" s="5"/>
      <c r="TKP17" s="5"/>
      <c r="TKQ17" s="5"/>
      <c r="TKR17" s="6"/>
      <c r="TKT17" s="5"/>
      <c r="TKU17" s="5"/>
      <c r="TKV17" s="5"/>
      <c r="TKW17" s="6"/>
      <c r="TKY17" s="5"/>
      <c r="TKZ17" s="5"/>
      <c r="TLA17" s="5"/>
      <c r="TLB17" s="6"/>
      <c r="TLD17" s="5"/>
      <c r="TLE17" s="5"/>
      <c r="TLF17" s="5"/>
      <c r="TLG17" s="6"/>
      <c r="TLI17" s="5"/>
      <c r="TLJ17" s="5"/>
      <c r="TLK17" s="5"/>
      <c r="TLL17" s="6"/>
      <c r="TLN17" s="5"/>
      <c r="TLO17" s="5"/>
      <c r="TLP17" s="5"/>
      <c r="TLQ17" s="6"/>
      <c r="TLS17" s="5"/>
      <c r="TLT17" s="5"/>
      <c r="TLU17" s="5"/>
      <c r="TLV17" s="6"/>
      <c r="TLX17" s="5"/>
      <c r="TLY17" s="5"/>
      <c r="TLZ17" s="5"/>
      <c r="TMA17" s="6"/>
      <c r="TMC17" s="5"/>
      <c r="TMD17" s="5"/>
      <c r="TME17" s="5"/>
      <c r="TMF17" s="6"/>
      <c r="TMH17" s="5"/>
      <c r="TMI17" s="5"/>
      <c r="TMJ17" s="5"/>
      <c r="TMK17" s="6"/>
      <c r="TMM17" s="5"/>
      <c r="TMN17" s="5"/>
      <c r="TMO17" s="5"/>
      <c r="TMP17" s="6"/>
      <c r="TMR17" s="5"/>
      <c r="TMS17" s="5"/>
      <c r="TMT17" s="5"/>
      <c r="TMU17" s="6"/>
      <c r="TMW17" s="5"/>
      <c r="TMX17" s="5"/>
      <c r="TMY17" s="5"/>
      <c r="TMZ17" s="6"/>
      <c r="TNB17" s="5"/>
      <c r="TNC17" s="5"/>
      <c r="TND17" s="5"/>
      <c r="TNE17" s="6"/>
      <c r="TNG17" s="5"/>
      <c r="TNH17" s="5"/>
      <c r="TNI17" s="5"/>
      <c r="TNJ17" s="6"/>
      <c r="TNL17" s="5"/>
      <c r="TNM17" s="5"/>
      <c r="TNN17" s="5"/>
      <c r="TNO17" s="6"/>
      <c r="TNQ17" s="5"/>
      <c r="TNR17" s="5"/>
      <c r="TNS17" s="5"/>
      <c r="TNT17" s="6"/>
      <c r="TNV17" s="5"/>
      <c r="TNW17" s="5"/>
      <c r="TNX17" s="5"/>
      <c r="TNY17" s="6"/>
      <c r="TOA17" s="5"/>
      <c r="TOB17" s="5"/>
      <c r="TOC17" s="5"/>
      <c r="TOD17" s="6"/>
      <c r="TOF17" s="5"/>
      <c r="TOG17" s="5"/>
      <c r="TOH17" s="5"/>
      <c r="TOI17" s="6"/>
      <c r="TOK17" s="5"/>
      <c r="TOL17" s="5"/>
      <c r="TOM17" s="5"/>
      <c r="TON17" s="6"/>
      <c r="TOP17" s="5"/>
      <c r="TOQ17" s="5"/>
      <c r="TOR17" s="5"/>
      <c r="TOS17" s="6"/>
      <c r="TOU17" s="5"/>
      <c r="TOV17" s="5"/>
      <c r="TOW17" s="5"/>
      <c r="TOX17" s="6"/>
      <c r="TOZ17" s="5"/>
      <c r="TPA17" s="5"/>
      <c r="TPB17" s="5"/>
      <c r="TPC17" s="6"/>
      <c r="TPE17" s="5"/>
      <c r="TPF17" s="5"/>
      <c r="TPG17" s="5"/>
      <c r="TPH17" s="6"/>
      <c r="TPJ17" s="5"/>
      <c r="TPK17" s="5"/>
      <c r="TPL17" s="5"/>
      <c r="TPM17" s="6"/>
      <c r="TPO17" s="5"/>
      <c r="TPP17" s="5"/>
      <c r="TPQ17" s="5"/>
      <c r="TPR17" s="6"/>
      <c r="TPT17" s="5"/>
      <c r="TPU17" s="5"/>
      <c r="TPV17" s="5"/>
      <c r="TPW17" s="6"/>
      <c r="TPY17" s="5"/>
      <c r="TPZ17" s="5"/>
      <c r="TQA17" s="5"/>
      <c r="TQB17" s="6"/>
      <c r="TQD17" s="5"/>
      <c r="TQE17" s="5"/>
      <c r="TQF17" s="5"/>
      <c r="TQG17" s="6"/>
      <c r="TQI17" s="5"/>
      <c r="TQJ17" s="5"/>
      <c r="TQK17" s="5"/>
      <c r="TQL17" s="6"/>
      <c r="TQN17" s="5"/>
      <c r="TQO17" s="5"/>
      <c r="TQP17" s="5"/>
      <c r="TQQ17" s="6"/>
      <c r="TQS17" s="5"/>
      <c r="TQT17" s="5"/>
      <c r="TQU17" s="5"/>
      <c r="TQV17" s="6"/>
      <c r="TQX17" s="5"/>
      <c r="TQY17" s="5"/>
      <c r="TQZ17" s="5"/>
      <c r="TRA17" s="6"/>
      <c r="TRC17" s="5"/>
      <c r="TRD17" s="5"/>
      <c r="TRE17" s="5"/>
      <c r="TRF17" s="6"/>
      <c r="TRH17" s="5"/>
      <c r="TRI17" s="5"/>
      <c r="TRJ17" s="5"/>
      <c r="TRK17" s="6"/>
      <c r="TRM17" s="5"/>
      <c r="TRN17" s="5"/>
      <c r="TRO17" s="5"/>
      <c r="TRP17" s="6"/>
      <c r="TRR17" s="5"/>
      <c r="TRS17" s="5"/>
      <c r="TRT17" s="5"/>
      <c r="TRU17" s="6"/>
      <c r="TRW17" s="5"/>
      <c r="TRX17" s="5"/>
      <c r="TRY17" s="5"/>
      <c r="TRZ17" s="6"/>
      <c r="TSB17" s="5"/>
      <c r="TSC17" s="5"/>
      <c r="TSD17" s="5"/>
      <c r="TSE17" s="6"/>
      <c r="TSG17" s="5"/>
      <c r="TSH17" s="5"/>
      <c r="TSI17" s="5"/>
      <c r="TSJ17" s="6"/>
      <c r="TSL17" s="5"/>
      <c r="TSM17" s="5"/>
      <c r="TSN17" s="5"/>
      <c r="TSO17" s="6"/>
      <c r="TSQ17" s="5"/>
      <c r="TSR17" s="5"/>
      <c r="TSS17" s="5"/>
      <c r="TST17" s="6"/>
      <c r="TSV17" s="5"/>
      <c r="TSW17" s="5"/>
      <c r="TSX17" s="5"/>
      <c r="TSY17" s="6"/>
      <c r="TTA17" s="5"/>
      <c r="TTB17" s="5"/>
      <c r="TTC17" s="5"/>
      <c r="TTD17" s="6"/>
      <c r="TTF17" s="5"/>
      <c r="TTG17" s="5"/>
      <c r="TTH17" s="5"/>
      <c r="TTI17" s="6"/>
      <c r="TTK17" s="5"/>
      <c r="TTL17" s="5"/>
      <c r="TTM17" s="5"/>
      <c r="TTN17" s="6"/>
      <c r="TTP17" s="5"/>
      <c r="TTQ17" s="5"/>
      <c r="TTR17" s="5"/>
      <c r="TTS17" s="6"/>
      <c r="TTU17" s="5"/>
      <c r="TTV17" s="5"/>
      <c r="TTW17" s="5"/>
      <c r="TTX17" s="6"/>
      <c r="TTZ17" s="5"/>
      <c r="TUA17" s="5"/>
      <c r="TUB17" s="5"/>
      <c r="TUC17" s="6"/>
      <c r="TUE17" s="5"/>
      <c r="TUF17" s="5"/>
      <c r="TUG17" s="5"/>
      <c r="TUH17" s="6"/>
      <c r="TUJ17" s="5"/>
      <c r="TUK17" s="5"/>
      <c r="TUL17" s="5"/>
      <c r="TUM17" s="6"/>
      <c r="TUO17" s="5"/>
      <c r="TUP17" s="5"/>
      <c r="TUQ17" s="5"/>
      <c r="TUR17" s="6"/>
      <c r="TUT17" s="5"/>
      <c r="TUU17" s="5"/>
      <c r="TUV17" s="5"/>
      <c r="TUW17" s="6"/>
      <c r="TUY17" s="5"/>
      <c r="TUZ17" s="5"/>
      <c r="TVA17" s="5"/>
      <c r="TVB17" s="6"/>
      <c r="TVD17" s="5"/>
      <c r="TVE17" s="5"/>
      <c r="TVF17" s="5"/>
      <c r="TVG17" s="6"/>
      <c r="TVI17" s="5"/>
      <c r="TVJ17" s="5"/>
      <c r="TVK17" s="5"/>
      <c r="TVL17" s="6"/>
      <c r="TVN17" s="5"/>
      <c r="TVO17" s="5"/>
      <c r="TVP17" s="5"/>
      <c r="TVQ17" s="6"/>
      <c r="TVS17" s="5"/>
      <c r="TVT17" s="5"/>
      <c r="TVU17" s="5"/>
      <c r="TVV17" s="6"/>
      <c r="TVX17" s="5"/>
      <c r="TVY17" s="5"/>
      <c r="TVZ17" s="5"/>
      <c r="TWA17" s="6"/>
      <c r="TWC17" s="5"/>
      <c r="TWD17" s="5"/>
      <c r="TWE17" s="5"/>
      <c r="TWF17" s="6"/>
      <c r="TWH17" s="5"/>
      <c r="TWI17" s="5"/>
      <c r="TWJ17" s="5"/>
      <c r="TWK17" s="6"/>
      <c r="TWM17" s="5"/>
      <c r="TWN17" s="5"/>
      <c r="TWO17" s="5"/>
      <c r="TWP17" s="6"/>
      <c r="TWR17" s="5"/>
      <c r="TWS17" s="5"/>
      <c r="TWT17" s="5"/>
      <c r="TWU17" s="6"/>
      <c r="TWW17" s="5"/>
      <c r="TWX17" s="5"/>
      <c r="TWY17" s="5"/>
      <c r="TWZ17" s="6"/>
      <c r="TXB17" s="5"/>
      <c r="TXC17" s="5"/>
      <c r="TXD17" s="5"/>
      <c r="TXE17" s="6"/>
      <c r="TXG17" s="5"/>
      <c r="TXH17" s="5"/>
      <c r="TXI17" s="5"/>
      <c r="TXJ17" s="6"/>
      <c r="TXL17" s="5"/>
      <c r="TXM17" s="5"/>
      <c r="TXN17" s="5"/>
      <c r="TXO17" s="6"/>
      <c r="TXQ17" s="5"/>
      <c r="TXR17" s="5"/>
      <c r="TXS17" s="5"/>
      <c r="TXT17" s="6"/>
      <c r="TXV17" s="5"/>
      <c r="TXW17" s="5"/>
      <c r="TXX17" s="5"/>
      <c r="TXY17" s="6"/>
      <c r="TYA17" s="5"/>
      <c r="TYB17" s="5"/>
      <c r="TYC17" s="5"/>
      <c r="TYD17" s="6"/>
      <c r="TYF17" s="5"/>
      <c r="TYG17" s="5"/>
      <c r="TYH17" s="5"/>
      <c r="TYI17" s="6"/>
      <c r="TYK17" s="5"/>
      <c r="TYL17" s="5"/>
      <c r="TYM17" s="5"/>
      <c r="TYN17" s="6"/>
      <c r="TYP17" s="5"/>
      <c r="TYQ17" s="5"/>
      <c r="TYR17" s="5"/>
      <c r="TYS17" s="6"/>
      <c r="TYU17" s="5"/>
      <c r="TYV17" s="5"/>
      <c r="TYW17" s="5"/>
      <c r="TYX17" s="6"/>
      <c r="TYZ17" s="5"/>
      <c r="TZA17" s="5"/>
      <c r="TZB17" s="5"/>
      <c r="TZC17" s="6"/>
      <c r="TZE17" s="5"/>
      <c r="TZF17" s="5"/>
      <c r="TZG17" s="5"/>
      <c r="TZH17" s="6"/>
      <c r="TZJ17" s="5"/>
      <c r="TZK17" s="5"/>
      <c r="TZL17" s="5"/>
      <c r="TZM17" s="6"/>
      <c r="TZO17" s="5"/>
      <c r="TZP17" s="5"/>
      <c r="TZQ17" s="5"/>
      <c r="TZR17" s="6"/>
      <c r="TZT17" s="5"/>
      <c r="TZU17" s="5"/>
      <c r="TZV17" s="5"/>
      <c r="TZW17" s="6"/>
      <c r="TZY17" s="5"/>
      <c r="TZZ17" s="5"/>
      <c r="UAA17" s="5"/>
      <c r="UAB17" s="6"/>
      <c r="UAD17" s="5"/>
      <c r="UAE17" s="5"/>
      <c r="UAF17" s="5"/>
      <c r="UAG17" s="6"/>
      <c r="UAI17" s="5"/>
      <c r="UAJ17" s="5"/>
      <c r="UAK17" s="5"/>
      <c r="UAL17" s="6"/>
      <c r="UAN17" s="5"/>
      <c r="UAO17" s="5"/>
      <c r="UAP17" s="5"/>
      <c r="UAQ17" s="6"/>
      <c r="UAS17" s="5"/>
      <c r="UAT17" s="5"/>
      <c r="UAU17" s="5"/>
      <c r="UAV17" s="6"/>
      <c r="UAX17" s="5"/>
      <c r="UAY17" s="5"/>
      <c r="UAZ17" s="5"/>
      <c r="UBA17" s="6"/>
      <c r="UBC17" s="5"/>
      <c r="UBD17" s="5"/>
      <c r="UBE17" s="5"/>
      <c r="UBF17" s="6"/>
      <c r="UBH17" s="5"/>
      <c r="UBI17" s="5"/>
      <c r="UBJ17" s="5"/>
      <c r="UBK17" s="6"/>
      <c r="UBM17" s="5"/>
      <c r="UBN17" s="5"/>
      <c r="UBO17" s="5"/>
      <c r="UBP17" s="6"/>
      <c r="UBR17" s="5"/>
      <c r="UBS17" s="5"/>
      <c r="UBT17" s="5"/>
      <c r="UBU17" s="6"/>
      <c r="UBW17" s="5"/>
      <c r="UBX17" s="5"/>
      <c r="UBY17" s="5"/>
      <c r="UBZ17" s="6"/>
      <c r="UCB17" s="5"/>
      <c r="UCC17" s="5"/>
      <c r="UCD17" s="5"/>
      <c r="UCE17" s="6"/>
      <c r="UCG17" s="5"/>
      <c r="UCH17" s="5"/>
      <c r="UCI17" s="5"/>
      <c r="UCJ17" s="6"/>
      <c r="UCL17" s="5"/>
      <c r="UCM17" s="5"/>
      <c r="UCN17" s="5"/>
      <c r="UCO17" s="6"/>
      <c r="UCQ17" s="5"/>
      <c r="UCR17" s="5"/>
      <c r="UCS17" s="5"/>
      <c r="UCT17" s="6"/>
      <c r="UCV17" s="5"/>
      <c r="UCW17" s="5"/>
      <c r="UCX17" s="5"/>
      <c r="UCY17" s="6"/>
      <c r="UDA17" s="5"/>
      <c r="UDB17" s="5"/>
      <c r="UDC17" s="5"/>
      <c r="UDD17" s="6"/>
      <c r="UDF17" s="5"/>
      <c r="UDG17" s="5"/>
      <c r="UDH17" s="5"/>
      <c r="UDI17" s="6"/>
      <c r="UDK17" s="5"/>
      <c r="UDL17" s="5"/>
      <c r="UDM17" s="5"/>
      <c r="UDN17" s="6"/>
      <c r="UDP17" s="5"/>
      <c r="UDQ17" s="5"/>
      <c r="UDR17" s="5"/>
      <c r="UDS17" s="6"/>
      <c r="UDU17" s="5"/>
      <c r="UDV17" s="5"/>
      <c r="UDW17" s="5"/>
      <c r="UDX17" s="6"/>
      <c r="UDZ17" s="5"/>
      <c r="UEA17" s="5"/>
      <c r="UEB17" s="5"/>
      <c r="UEC17" s="6"/>
      <c r="UEE17" s="5"/>
      <c r="UEF17" s="5"/>
      <c r="UEG17" s="5"/>
      <c r="UEH17" s="6"/>
      <c r="UEJ17" s="5"/>
      <c r="UEK17" s="5"/>
      <c r="UEL17" s="5"/>
      <c r="UEM17" s="6"/>
      <c r="UEO17" s="5"/>
      <c r="UEP17" s="5"/>
      <c r="UEQ17" s="5"/>
      <c r="UER17" s="6"/>
      <c r="UET17" s="5"/>
      <c r="UEU17" s="5"/>
      <c r="UEV17" s="5"/>
      <c r="UEW17" s="6"/>
      <c r="UEY17" s="5"/>
      <c r="UEZ17" s="5"/>
      <c r="UFA17" s="5"/>
      <c r="UFB17" s="6"/>
      <c r="UFD17" s="5"/>
      <c r="UFE17" s="5"/>
      <c r="UFF17" s="5"/>
      <c r="UFG17" s="6"/>
      <c r="UFI17" s="5"/>
      <c r="UFJ17" s="5"/>
      <c r="UFK17" s="5"/>
      <c r="UFL17" s="6"/>
      <c r="UFN17" s="5"/>
      <c r="UFO17" s="5"/>
      <c r="UFP17" s="5"/>
      <c r="UFQ17" s="6"/>
      <c r="UFS17" s="5"/>
      <c r="UFT17" s="5"/>
      <c r="UFU17" s="5"/>
      <c r="UFV17" s="6"/>
      <c r="UFX17" s="5"/>
      <c r="UFY17" s="5"/>
      <c r="UFZ17" s="5"/>
      <c r="UGA17" s="6"/>
      <c r="UGC17" s="5"/>
      <c r="UGD17" s="5"/>
      <c r="UGE17" s="5"/>
      <c r="UGF17" s="6"/>
      <c r="UGH17" s="5"/>
      <c r="UGI17" s="5"/>
      <c r="UGJ17" s="5"/>
      <c r="UGK17" s="6"/>
      <c r="UGM17" s="5"/>
      <c r="UGN17" s="5"/>
      <c r="UGO17" s="5"/>
      <c r="UGP17" s="6"/>
      <c r="UGR17" s="5"/>
      <c r="UGS17" s="5"/>
      <c r="UGT17" s="5"/>
      <c r="UGU17" s="6"/>
      <c r="UGW17" s="5"/>
      <c r="UGX17" s="5"/>
      <c r="UGY17" s="5"/>
      <c r="UGZ17" s="6"/>
      <c r="UHB17" s="5"/>
      <c r="UHC17" s="5"/>
      <c r="UHD17" s="5"/>
      <c r="UHE17" s="6"/>
      <c r="UHG17" s="5"/>
      <c r="UHH17" s="5"/>
      <c r="UHI17" s="5"/>
      <c r="UHJ17" s="6"/>
      <c r="UHL17" s="5"/>
      <c r="UHM17" s="5"/>
      <c r="UHN17" s="5"/>
      <c r="UHO17" s="6"/>
      <c r="UHQ17" s="5"/>
      <c r="UHR17" s="5"/>
      <c r="UHS17" s="5"/>
      <c r="UHT17" s="6"/>
      <c r="UHV17" s="5"/>
      <c r="UHW17" s="5"/>
      <c r="UHX17" s="5"/>
      <c r="UHY17" s="6"/>
      <c r="UIA17" s="5"/>
      <c r="UIB17" s="5"/>
      <c r="UIC17" s="5"/>
      <c r="UID17" s="6"/>
      <c r="UIF17" s="5"/>
      <c r="UIG17" s="5"/>
      <c r="UIH17" s="5"/>
      <c r="UII17" s="6"/>
      <c r="UIK17" s="5"/>
      <c r="UIL17" s="5"/>
      <c r="UIM17" s="5"/>
      <c r="UIN17" s="6"/>
      <c r="UIP17" s="5"/>
      <c r="UIQ17" s="5"/>
      <c r="UIR17" s="5"/>
      <c r="UIS17" s="6"/>
      <c r="UIU17" s="5"/>
      <c r="UIV17" s="5"/>
      <c r="UIW17" s="5"/>
      <c r="UIX17" s="6"/>
      <c r="UIZ17" s="5"/>
      <c r="UJA17" s="5"/>
      <c r="UJB17" s="5"/>
      <c r="UJC17" s="6"/>
      <c r="UJE17" s="5"/>
      <c r="UJF17" s="5"/>
      <c r="UJG17" s="5"/>
      <c r="UJH17" s="6"/>
      <c r="UJJ17" s="5"/>
      <c r="UJK17" s="5"/>
      <c r="UJL17" s="5"/>
      <c r="UJM17" s="6"/>
      <c r="UJO17" s="5"/>
      <c r="UJP17" s="5"/>
      <c r="UJQ17" s="5"/>
      <c r="UJR17" s="6"/>
      <c r="UJT17" s="5"/>
      <c r="UJU17" s="5"/>
      <c r="UJV17" s="5"/>
      <c r="UJW17" s="6"/>
      <c r="UJY17" s="5"/>
      <c r="UJZ17" s="5"/>
      <c r="UKA17" s="5"/>
      <c r="UKB17" s="6"/>
      <c r="UKD17" s="5"/>
      <c r="UKE17" s="5"/>
      <c r="UKF17" s="5"/>
      <c r="UKG17" s="6"/>
      <c r="UKI17" s="5"/>
      <c r="UKJ17" s="5"/>
      <c r="UKK17" s="5"/>
      <c r="UKL17" s="6"/>
      <c r="UKN17" s="5"/>
      <c r="UKO17" s="5"/>
      <c r="UKP17" s="5"/>
      <c r="UKQ17" s="6"/>
      <c r="UKS17" s="5"/>
      <c r="UKT17" s="5"/>
      <c r="UKU17" s="5"/>
      <c r="UKV17" s="6"/>
      <c r="UKX17" s="5"/>
      <c r="UKY17" s="5"/>
      <c r="UKZ17" s="5"/>
      <c r="ULA17" s="6"/>
      <c r="ULC17" s="5"/>
      <c r="ULD17" s="5"/>
      <c r="ULE17" s="5"/>
      <c r="ULF17" s="6"/>
      <c r="ULH17" s="5"/>
      <c r="ULI17" s="5"/>
      <c r="ULJ17" s="5"/>
      <c r="ULK17" s="6"/>
      <c r="ULM17" s="5"/>
      <c r="ULN17" s="5"/>
      <c r="ULO17" s="5"/>
      <c r="ULP17" s="6"/>
      <c r="ULR17" s="5"/>
      <c r="ULS17" s="5"/>
      <c r="ULT17" s="5"/>
      <c r="ULU17" s="6"/>
      <c r="ULW17" s="5"/>
      <c r="ULX17" s="5"/>
      <c r="ULY17" s="5"/>
      <c r="ULZ17" s="6"/>
      <c r="UMB17" s="5"/>
      <c r="UMC17" s="5"/>
      <c r="UMD17" s="5"/>
      <c r="UME17" s="6"/>
      <c r="UMG17" s="5"/>
      <c r="UMH17" s="5"/>
      <c r="UMI17" s="5"/>
      <c r="UMJ17" s="6"/>
      <c r="UML17" s="5"/>
      <c r="UMM17" s="5"/>
      <c r="UMN17" s="5"/>
      <c r="UMO17" s="6"/>
      <c r="UMQ17" s="5"/>
      <c r="UMR17" s="5"/>
      <c r="UMS17" s="5"/>
      <c r="UMT17" s="6"/>
      <c r="UMV17" s="5"/>
      <c r="UMW17" s="5"/>
      <c r="UMX17" s="5"/>
      <c r="UMY17" s="6"/>
      <c r="UNA17" s="5"/>
      <c r="UNB17" s="5"/>
      <c r="UNC17" s="5"/>
      <c r="UND17" s="6"/>
      <c r="UNF17" s="5"/>
      <c r="UNG17" s="5"/>
      <c r="UNH17" s="5"/>
      <c r="UNI17" s="6"/>
      <c r="UNK17" s="5"/>
      <c r="UNL17" s="5"/>
      <c r="UNM17" s="5"/>
      <c r="UNN17" s="6"/>
      <c r="UNP17" s="5"/>
      <c r="UNQ17" s="5"/>
      <c r="UNR17" s="5"/>
      <c r="UNS17" s="6"/>
      <c r="UNU17" s="5"/>
      <c r="UNV17" s="5"/>
      <c r="UNW17" s="5"/>
      <c r="UNX17" s="6"/>
      <c r="UNZ17" s="5"/>
      <c r="UOA17" s="5"/>
      <c r="UOB17" s="5"/>
      <c r="UOC17" s="6"/>
      <c r="UOE17" s="5"/>
      <c r="UOF17" s="5"/>
      <c r="UOG17" s="5"/>
      <c r="UOH17" s="6"/>
      <c r="UOJ17" s="5"/>
      <c r="UOK17" s="5"/>
      <c r="UOL17" s="5"/>
      <c r="UOM17" s="6"/>
      <c r="UOO17" s="5"/>
      <c r="UOP17" s="5"/>
      <c r="UOQ17" s="5"/>
      <c r="UOR17" s="6"/>
      <c r="UOT17" s="5"/>
      <c r="UOU17" s="5"/>
      <c r="UOV17" s="5"/>
      <c r="UOW17" s="6"/>
      <c r="UOY17" s="5"/>
      <c r="UOZ17" s="5"/>
      <c r="UPA17" s="5"/>
      <c r="UPB17" s="6"/>
      <c r="UPD17" s="5"/>
      <c r="UPE17" s="5"/>
      <c r="UPF17" s="5"/>
      <c r="UPG17" s="6"/>
      <c r="UPI17" s="5"/>
      <c r="UPJ17" s="5"/>
      <c r="UPK17" s="5"/>
      <c r="UPL17" s="6"/>
      <c r="UPN17" s="5"/>
      <c r="UPO17" s="5"/>
      <c r="UPP17" s="5"/>
      <c r="UPQ17" s="6"/>
      <c r="UPS17" s="5"/>
      <c r="UPT17" s="5"/>
      <c r="UPU17" s="5"/>
      <c r="UPV17" s="6"/>
      <c r="UPX17" s="5"/>
      <c r="UPY17" s="5"/>
      <c r="UPZ17" s="5"/>
      <c r="UQA17" s="6"/>
      <c r="UQC17" s="5"/>
      <c r="UQD17" s="5"/>
      <c r="UQE17" s="5"/>
      <c r="UQF17" s="6"/>
      <c r="UQH17" s="5"/>
      <c r="UQI17" s="5"/>
      <c r="UQJ17" s="5"/>
      <c r="UQK17" s="6"/>
      <c r="UQM17" s="5"/>
      <c r="UQN17" s="5"/>
      <c r="UQO17" s="5"/>
      <c r="UQP17" s="6"/>
      <c r="UQR17" s="5"/>
      <c r="UQS17" s="5"/>
      <c r="UQT17" s="5"/>
      <c r="UQU17" s="6"/>
      <c r="UQW17" s="5"/>
      <c r="UQX17" s="5"/>
      <c r="UQY17" s="5"/>
      <c r="UQZ17" s="6"/>
      <c r="URB17" s="5"/>
      <c r="URC17" s="5"/>
      <c r="URD17" s="5"/>
      <c r="URE17" s="6"/>
      <c r="URG17" s="5"/>
      <c r="URH17" s="5"/>
      <c r="URI17" s="5"/>
      <c r="URJ17" s="6"/>
      <c r="URL17" s="5"/>
      <c r="URM17" s="5"/>
      <c r="URN17" s="5"/>
      <c r="URO17" s="6"/>
      <c r="URQ17" s="5"/>
      <c r="URR17" s="5"/>
      <c r="URS17" s="5"/>
      <c r="URT17" s="6"/>
      <c r="URV17" s="5"/>
      <c r="URW17" s="5"/>
      <c r="URX17" s="5"/>
      <c r="URY17" s="6"/>
      <c r="USA17" s="5"/>
      <c r="USB17" s="5"/>
      <c r="USC17" s="5"/>
      <c r="USD17" s="6"/>
      <c r="USF17" s="5"/>
      <c r="USG17" s="5"/>
      <c r="USH17" s="5"/>
      <c r="USI17" s="6"/>
      <c r="USK17" s="5"/>
      <c r="USL17" s="5"/>
      <c r="USM17" s="5"/>
      <c r="USN17" s="6"/>
      <c r="USP17" s="5"/>
      <c r="USQ17" s="5"/>
      <c r="USR17" s="5"/>
      <c r="USS17" s="6"/>
      <c r="USU17" s="5"/>
      <c r="USV17" s="5"/>
      <c r="USW17" s="5"/>
      <c r="USX17" s="6"/>
      <c r="USZ17" s="5"/>
      <c r="UTA17" s="5"/>
      <c r="UTB17" s="5"/>
      <c r="UTC17" s="6"/>
      <c r="UTE17" s="5"/>
      <c r="UTF17" s="5"/>
      <c r="UTG17" s="5"/>
      <c r="UTH17" s="6"/>
      <c r="UTJ17" s="5"/>
      <c r="UTK17" s="5"/>
      <c r="UTL17" s="5"/>
      <c r="UTM17" s="6"/>
      <c r="UTO17" s="5"/>
      <c r="UTP17" s="5"/>
      <c r="UTQ17" s="5"/>
      <c r="UTR17" s="6"/>
      <c r="UTT17" s="5"/>
      <c r="UTU17" s="5"/>
      <c r="UTV17" s="5"/>
      <c r="UTW17" s="6"/>
      <c r="UTY17" s="5"/>
      <c r="UTZ17" s="5"/>
      <c r="UUA17" s="5"/>
      <c r="UUB17" s="6"/>
      <c r="UUD17" s="5"/>
      <c r="UUE17" s="5"/>
      <c r="UUF17" s="5"/>
      <c r="UUG17" s="6"/>
      <c r="UUI17" s="5"/>
      <c r="UUJ17" s="5"/>
      <c r="UUK17" s="5"/>
      <c r="UUL17" s="6"/>
      <c r="UUN17" s="5"/>
      <c r="UUO17" s="5"/>
      <c r="UUP17" s="5"/>
      <c r="UUQ17" s="6"/>
      <c r="UUS17" s="5"/>
      <c r="UUT17" s="5"/>
      <c r="UUU17" s="5"/>
      <c r="UUV17" s="6"/>
      <c r="UUX17" s="5"/>
      <c r="UUY17" s="5"/>
      <c r="UUZ17" s="5"/>
      <c r="UVA17" s="6"/>
      <c r="UVC17" s="5"/>
      <c r="UVD17" s="5"/>
      <c r="UVE17" s="5"/>
      <c r="UVF17" s="6"/>
      <c r="UVH17" s="5"/>
      <c r="UVI17" s="5"/>
      <c r="UVJ17" s="5"/>
      <c r="UVK17" s="6"/>
      <c r="UVM17" s="5"/>
      <c r="UVN17" s="5"/>
      <c r="UVO17" s="5"/>
      <c r="UVP17" s="6"/>
      <c r="UVR17" s="5"/>
      <c r="UVS17" s="5"/>
      <c r="UVT17" s="5"/>
      <c r="UVU17" s="6"/>
      <c r="UVW17" s="5"/>
      <c r="UVX17" s="5"/>
      <c r="UVY17" s="5"/>
      <c r="UVZ17" s="6"/>
      <c r="UWB17" s="5"/>
      <c r="UWC17" s="5"/>
      <c r="UWD17" s="5"/>
      <c r="UWE17" s="6"/>
      <c r="UWG17" s="5"/>
      <c r="UWH17" s="5"/>
      <c r="UWI17" s="5"/>
      <c r="UWJ17" s="6"/>
      <c r="UWL17" s="5"/>
      <c r="UWM17" s="5"/>
      <c r="UWN17" s="5"/>
      <c r="UWO17" s="6"/>
      <c r="UWQ17" s="5"/>
      <c r="UWR17" s="5"/>
      <c r="UWS17" s="5"/>
      <c r="UWT17" s="6"/>
      <c r="UWV17" s="5"/>
      <c r="UWW17" s="5"/>
      <c r="UWX17" s="5"/>
      <c r="UWY17" s="6"/>
      <c r="UXA17" s="5"/>
      <c r="UXB17" s="5"/>
      <c r="UXC17" s="5"/>
      <c r="UXD17" s="6"/>
      <c r="UXF17" s="5"/>
      <c r="UXG17" s="5"/>
      <c r="UXH17" s="5"/>
      <c r="UXI17" s="6"/>
      <c r="UXK17" s="5"/>
      <c r="UXL17" s="5"/>
      <c r="UXM17" s="5"/>
      <c r="UXN17" s="6"/>
      <c r="UXP17" s="5"/>
      <c r="UXQ17" s="5"/>
      <c r="UXR17" s="5"/>
      <c r="UXS17" s="6"/>
      <c r="UXU17" s="5"/>
      <c r="UXV17" s="5"/>
      <c r="UXW17" s="5"/>
      <c r="UXX17" s="6"/>
      <c r="UXZ17" s="5"/>
      <c r="UYA17" s="5"/>
      <c r="UYB17" s="5"/>
      <c r="UYC17" s="6"/>
      <c r="UYE17" s="5"/>
      <c r="UYF17" s="5"/>
      <c r="UYG17" s="5"/>
      <c r="UYH17" s="6"/>
      <c r="UYJ17" s="5"/>
      <c r="UYK17" s="5"/>
      <c r="UYL17" s="5"/>
      <c r="UYM17" s="6"/>
      <c r="UYO17" s="5"/>
      <c r="UYP17" s="5"/>
      <c r="UYQ17" s="5"/>
      <c r="UYR17" s="6"/>
      <c r="UYT17" s="5"/>
      <c r="UYU17" s="5"/>
      <c r="UYV17" s="5"/>
      <c r="UYW17" s="6"/>
      <c r="UYY17" s="5"/>
      <c r="UYZ17" s="5"/>
      <c r="UZA17" s="5"/>
      <c r="UZB17" s="6"/>
      <c r="UZD17" s="5"/>
      <c r="UZE17" s="5"/>
      <c r="UZF17" s="5"/>
      <c r="UZG17" s="6"/>
      <c r="UZI17" s="5"/>
      <c r="UZJ17" s="5"/>
      <c r="UZK17" s="5"/>
      <c r="UZL17" s="6"/>
      <c r="UZN17" s="5"/>
      <c r="UZO17" s="5"/>
      <c r="UZP17" s="5"/>
      <c r="UZQ17" s="6"/>
      <c r="UZS17" s="5"/>
      <c r="UZT17" s="5"/>
      <c r="UZU17" s="5"/>
      <c r="UZV17" s="6"/>
      <c r="UZX17" s="5"/>
      <c r="UZY17" s="5"/>
      <c r="UZZ17" s="5"/>
      <c r="VAA17" s="6"/>
      <c r="VAC17" s="5"/>
      <c r="VAD17" s="5"/>
      <c r="VAE17" s="5"/>
      <c r="VAF17" s="6"/>
      <c r="VAH17" s="5"/>
      <c r="VAI17" s="5"/>
      <c r="VAJ17" s="5"/>
      <c r="VAK17" s="6"/>
      <c r="VAM17" s="5"/>
      <c r="VAN17" s="5"/>
      <c r="VAO17" s="5"/>
      <c r="VAP17" s="6"/>
      <c r="VAR17" s="5"/>
      <c r="VAS17" s="5"/>
      <c r="VAT17" s="5"/>
      <c r="VAU17" s="6"/>
      <c r="VAW17" s="5"/>
      <c r="VAX17" s="5"/>
      <c r="VAY17" s="5"/>
      <c r="VAZ17" s="6"/>
      <c r="VBB17" s="5"/>
      <c r="VBC17" s="5"/>
      <c r="VBD17" s="5"/>
      <c r="VBE17" s="6"/>
      <c r="VBG17" s="5"/>
      <c r="VBH17" s="5"/>
      <c r="VBI17" s="5"/>
      <c r="VBJ17" s="6"/>
      <c r="VBL17" s="5"/>
      <c r="VBM17" s="5"/>
      <c r="VBN17" s="5"/>
      <c r="VBO17" s="6"/>
      <c r="VBQ17" s="5"/>
      <c r="VBR17" s="5"/>
      <c r="VBS17" s="5"/>
      <c r="VBT17" s="6"/>
      <c r="VBV17" s="5"/>
      <c r="VBW17" s="5"/>
      <c r="VBX17" s="5"/>
      <c r="VBY17" s="6"/>
      <c r="VCA17" s="5"/>
      <c r="VCB17" s="5"/>
      <c r="VCC17" s="5"/>
      <c r="VCD17" s="6"/>
      <c r="VCF17" s="5"/>
      <c r="VCG17" s="5"/>
      <c r="VCH17" s="5"/>
      <c r="VCI17" s="6"/>
      <c r="VCK17" s="5"/>
      <c r="VCL17" s="5"/>
      <c r="VCM17" s="5"/>
      <c r="VCN17" s="6"/>
      <c r="VCP17" s="5"/>
      <c r="VCQ17" s="5"/>
      <c r="VCR17" s="5"/>
      <c r="VCS17" s="6"/>
      <c r="VCU17" s="5"/>
      <c r="VCV17" s="5"/>
      <c r="VCW17" s="5"/>
      <c r="VCX17" s="6"/>
      <c r="VCZ17" s="5"/>
      <c r="VDA17" s="5"/>
      <c r="VDB17" s="5"/>
      <c r="VDC17" s="6"/>
      <c r="VDE17" s="5"/>
      <c r="VDF17" s="5"/>
      <c r="VDG17" s="5"/>
      <c r="VDH17" s="6"/>
      <c r="VDJ17" s="5"/>
      <c r="VDK17" s="5"/>
      <c r="VDL17" s="5"/>
      <c r="VDM17" s="6"/>
      <c r="VDO17" s="5"/>
      <c r="VDP17" s="5"/>
      <c r="VDQ17" s="5"/>
      <c r="VDR17" s="6"/>
      <c r="VDT17" s="5"/>
      <c r="VDU17" s="5"/>
      <c r="VDV17" s="5"/>
      <c r="VDW17" s="6"/>
      <c r="VDY17" s="5"/>
      <c r="VDZ17" s="5"/>
      <c r="VEA17" s="5"/>
      <c r="VEB17" s="6"/>
      <c r="VED17" s="5"/>
      <c r="VEE17" s="5"/>
      <c r="VEF17" s="5"/>
      <c r="VEG17" s="6"/>
      <c r="VEI17" s="5"/>
      <c r="VEJ17" s="5"/>
      <c r="VEK17" s="5"/>
      <c r="VEL17" s="6"/>
      <c r="VEN17" s="5"/>
      <c r="VEO17" s="5"/>
      <c r="VEP17" s="5"/>
      <c r="VEQ17" s="6"/>
      <c r="VES17" s="5"/>
      <c r="VET17" s="5"/>
      <c r="VEU17" s="5"/>
      <c r="VEV17" s="6"/>
      <c r="VEX17" s="5"/>
      <c r="VEY17" s="5"/>
      <c r="VEZ17" s="5"/>
      <c r="VFA17" s="6"/>
      <c r="VFC17" s="5"/>
      <c r="VFD17" s="5"/>
      <c r="VFE17" s="5"/>
      <c r="VFF17" s="6"/>
      <c r="VFH17" s="5"/>
      <c r="VFI17" s="5"/>
      <c r="VFJ17" s="5"/>
      <c r="VFK17" s="6"/>
      <c r="VFM17" s="5"/>
      <c r="VFN17" s="5"/>
      <c r="VFO17" s="5"/>
      <c r="VFP17" s="6"/>
      <c r="VFR17" s="5"/>
      <c r="VFS17" s="5"/>
      <c r="VFT17" s="5"/>
      <c r="VFU17" s="6"/>
      <c r="VFW17" s="5"/>
      <c r="VFX17" s="5"/>
      <c r="VFY17" s="5"/>
      <c r="VFZ17" s="6"/>
      <c r="VGB17" s="5"/>
      <c r="VGC17" s="5"/>
      <c r="VGD17" s="5"/>
      <c r="VGE17" s="6"/>
      <c r="VGG17" s="5"/>
      <c r="VGH17" s="5"/>
      <c r="VGI17" s="5"/>
      <c r="VGJ17" s="6"/>
      <c r="VGL17" s="5"/>
      <c r="VGM17" s="5"/>
      <c r="VGN17" s="5"/>
      <c r="VGO17" s="6"/>
      <c r="VGQ17" s="5"/>
      <c r="VGR17" s="5"/>
      <c r="VGS17" s="5"/>
      <c r="VGT17" s="6"/>
      <c r="VGV17" s="5"/>
      <c r="VGW17" s="5"/>
      <c r="VGX17" s="5"/>
      <c r="VGY17" s="6"/>
      <c r="VHA17" s="5"/>
      <c r="VHB17" s="5"/>
      <c r="VHC17" s="5"/>
      <c r="VHD17" s="6"/>
      <c r="VHF17" s="5"/>
      <c r="VHG17" s="5"/>
      <c r="VHH17" s="5"/>
      <c r="VHI17" s="6"/>
      <c r="VHK17" s="5"/>
      <c r="VHL17" s="5"/>
      <c r="VHM17" s="5"/>
      <c r="VHN17" s="6"/>
      <c r="VHP17" s="5"/>
      <c r="VHQ17" s="5"/>
      <c r="VHR17" s="5"/>
      <c r="VHS17" s="6"/>
      <c r="VHU17" s="5"/>
      <c r="VHV17" s="5"/>
      <c r="VHW17" s="5"/>
      <c r="VHX17" s="6"/>
      <c r="VHZ17" s="5"/>
      <c r="VIA17" s="5"/>
      <c r="VIB17" s="5"/>
      <c r="VIC17" s="6"/>
      <c r="VIE17" s="5"/>
      <c r="VIF17" s="5"/>
      <c r="VIG17" s="5"/>
      <c r="VIH17" s="6"/>
      <c r="VIJ17" s="5"/>
      <c r="VIK17" s="5"/>
      <c r="VIL17" s="5"/>
      <c r="VIM17" s="6"/>
      <c r="VIO17" s="5"/>
      <c r="VIP17" s="5"/>
      <c r="VIQ17" s="5"/>
      <c r="VIR17" s="6"/>
      <c r="VIT17" s="5"/>
      <c r="VIU17" s="5"/>
      <c r="VIV17" s="5"/>
      <c r="VIW17" s="6"/>
      <c r="VIY17" s="5"/>
      <c r="VIZ17" s="5"/>
      <c r="VJA17" s="5"/>
      <c r="VJB17" s="6"/>
      <c r="VJD17" s="5"/>
      <c r="VJE17" s="5"/>
      <c r="VJF17" s="5"/>
      <c r="VJG17" s="6"/>
      <c r="VJI17" s="5"/>
      <c r="VJJ17" s="5"/>
      <c r="VJK17" s="5"/>
      <c r="VJL17" s="6"/>
      <c r="VJN17" s="5"/>
      <c r="VJO17" s="5"/>
      <c r="VJP17" s="5"/>
      <c r="VJQ17" s="6"/>
      <c r="VJS17" s="5"/>
      <c r="VJT17" s="5"/>
      <c r="VJU17" s="5"/>
      <c r="VJV17" s="6"/>
      <c r="VJX17" s="5"/>
      <c r="VJY17" s="5"/>
      <c r="VJZ17" s="5"/>
      <c r="VKA17" s="6"/>
      <c r="VKC17" s="5"/>
      <c r="VKD17" s="5"/>
      <c r="VKE17" s="5"/>
      <c r="VKF17" s="6"/>
      <c r="VKH17" s="5"/>
      <c r="VKI17" s="5"/>
      <c r="VKJ17" s="5"/>
      <c r="VKK17" s="6"/>
      <c r="VKM17" s="5"/>
      <c r="VKN17" s="5"/>
      <c r="VKO17" s="5"/>
      <c r="VKP17" s="6"/>
      <c r="VKR17" s="5"/>
      <c r="VKS17" s="5"/>
      <c r="VKT17" s="5"/>
      <c r="VKU17" s="6"/>
      <c r="VKW17" s="5"/>
      <c r="VKX17" s="5"/>
      <c r="VKY17" s="5"/>
      <c r="VKZ17" s="6"/>
      <c r="VLB17" s="5"/>
      <c r="VLC17" s="5"/>
      <c r="VLD17" s="5"/>
      <c r="VLE17" s="6"/>
      <c r="VLG17" s="5"/>
      <c r="VLH17" s="5"/>
      <c r="VLI17" s="5"/>
      <c r="VLJ17" s="6"/>
      <c r="VLL17" s="5"/>
      <c r="VLM17" s="5"/>
      <c r="VLN17" s="5"/>
      <c r="VLO17" s="6"/>
      <c r="VLQ17" s="5"/>
      <c r="VLR17" s="5"/>
      <c r="VLS17" s="5"/>
      <c r="VLT17" s="6"/>
      <c r="VLV17" s="5"/>
      <c r="VLW17" s="5"/>
      <c r="VLX17" s="5"/>
      <c r="VLY17" s="6"/>
      <c r="VMA17" s="5"/>
      <c r="VMB17" s="5"/>
      <c r="VMC17" s="5"/>
      <c r="VMD17" s="6"/>
      <c r="VMF17" s="5"/>
      <c r="VMG17" s="5"/>
      <c r="VMH17" s="5"/>
      <c r="VMI17" s="6"/>
      <c r="VMK17" s="5"/>
      <c r="VML17" s="5"/>
      <c r="VMM17" s="5"/>
      <c r="VMN17" s="6"/>
      <c r="VMP17" s="5"/>
      <c r="VMQ17" s="5"/>
      <c r="VMR17" s="5"/>
      <c r="VMS17" s="6"/>
      <c r="VMU17" s="5"/>
      <c r="VMV17" s="5"/>
      <c r="VMW17" s="5"/>
      <c r="VMX17" s="6"/>
      <c r="VMZ17" s="5"/>
      <c r="VNA17" s="5"/>
      <c r="VNB17" s="5"/>
      <c r="VNC17" s="6"/>
      <c r="VNE17" s="5"/>
      <c r="VNF17" s="5"/>
      <c r="VNG17" s="5"/>
      <c r="VNH17" s="6"/>
      <c r="VNJ17" s="5"/>
      <c r="VNK17" s="5"/>
      <c r="VNL17" s="5"/>
      <c r="VNM17" s="6"/>
      <c r="VNO17" s="5"/>
      <c r="VNP17" s="5"/>
      <c r="VNQ17" s="5"/>
      <c r="VNR17" s="6"/>
      <c r="VNT17" s="5"/>
      <c r="VNU17" s="5"/>
      <c r="VNV17" s="5"/>
      <c r="VNW17" s="6"/>
      <c r="VNY17" s="5"/>
      <c r="VNZ17" s="5"/>
      <c r="VOA17" s="5"/>
      <c r="VOB17" s="6"/>
      <c r="VOD17" s="5"/>
      <c r="VOE17" s="5"/>
      <c r="VOF17" s="5"/>
      <c r="VOG17" s="6"/>
      <c r="VOI17" s="5"/>
      <c r="VOJ17" s="5"/>
      <c r="VOK17" s="5"/>
      <c r="VOL17" s="6"/>
      <c r="VON17" s="5"/>
      <c r="VOO17" s="5"/>
      <c r="VOP17" s="5"/>
      <c r="VOQ17" s="6"/>
      <c r="VOS17" s="5"/>
      <c r="VOT17" s="5"/>
      <c r="VOU17" s="5"/>
      <c r="VOV17" s="6"/>
      <c r="VOX17" s="5"/>
      <c r="VOY17" s="5"/>
      <c r="VOZ17" s="5"/>
      <c r="VPA17" s="6"/>
      <c r="VPC17" s="5"/>
      <c r="VPD17" s="5"/>
      <c r="VPE17" s="5"/>
      <c r="VPF17" s="6"/>
      <c r="VPH17" s="5"/>
      <c r="VPI17" s="5"/>
      <c r="VPJ17" s="5"/>
      <c r="VPK17" s="6"/>
      <c r="VPM17" s="5"/>
      <c r="VPN17" s="5"/>
      <c r="VPO17" s="5"/>
      <c r="VPP17" s="6"/>
      <c r="VPR17" s="5"/>
      <c r="VPS17" s="5"/>
      <c r="VPT17" s="5"/>
      <c r="VPU17" s="6"/>
      <c r="VPW17" s="5"/>
      <c r="VPX17" s="5"/>
      <c r="VPY17" s="5"/>
      <c r="VPZ17" s="6"/>
      <c r="VQB17" s="5"/>
      <c r="VQC17" s="5"/>
      <c r="VQD17" s="5"/>
      <c r="VQE17" s="6"/>
      <c r="VQG17" s="5"/>
      <c r="VQH17" s="5"/>
      <c r="VQI17" s="5"/>
      <c r="VQJ17" s="6"/>
      <c r="VQL17" s="5"/>
      <c r="VQM17" s="5"/>
      <c r="VQN17" s="5"/>
      <c r="VQO17" s="6"/>
      <c r="VQQ17" s="5"/>
      <c r="VQR17" s="5"/>
      <c r="VQS17" s="5"/>
      <c r="VQT17" s="6"/>
      <c r="VQV17" s="5"/>
      <c r="VQW17" s="5"/>
      <c r="VQX17" s="5"/>
      <c r="VQY17" s="6"/>
      <c r="VRA17" s="5"/>
      <c r="VRB17" s="5"/>
      <c r="VRC17" s="5"/>
      <c r="VRD17" s="6"/>
      <c r="VRF17" s="5"/>
      <c r="VRG17" s="5"/>
      <c r="VRH17" s="5"/>
      <c r="VRI17" s="6"/>
      <c r="VRK17" s="5"/>
      <c r="VRL17" s="5"/>
      <c r="VRM17" s="5"/>
      <c r="VRN17" s="6"/>
      <c r="VRP17" s="5"/>
      <c r="VRQ17" s="5"/>
      <c r="VRR17" s="5"/>
      <c r="VRS17" s="6"/>
      <c r="VRU17" s="5"/>
      <c r="VRV17" s="5"/>
      <c r="VRW17" s="5"/>
      <c r="VRX17" s="6"/>
      <c r="VRZ17" s="5"/>
      <c r="VSA17" s="5"/>
      <c r="VSB17" s="5"/>
      <c r="VSC17" s="6"/>
      <c r="VSE17" s="5"/>
      <c r="VSF17" s="5"/>
      <c r="VSG17" s="5"/>
      <c r="VSH17" s="6"/>
      <c r="VSJ17" s="5"/>
      <c r="VSK17" s="5"/>
      <c r="VSL17" s="5"/>
      <c r="VSM17" s="6"/>
      <c r="VSO17" s="5"/>
      <c r="VSP17" s="5"/>
      <c r="VSQ17" s="5"/>
      <c r="VSR17" s="6"/>
      <c r="VST17" s="5"/>
      <c r="VSU17" s="5"/>
      <c r="VSV17" s="5"/>
      <c r="VSW17" s="6"/>
      <c r="VSY17" s="5"/>
      <c r="VSZ17" s="5"/>
      <c r="VTA17" s="5"/>
      <c r="VTB17" s="6"/>
      <c r="VTD17" s="5"/>
      <c r="VTE17" s="5"/>
      <c r="VTF17" s="5"/>
      <c r="VTG17" s="6"/>
      <c r="VTI17" s="5"/>
      <c r="VTJ17" s="5"/>
      <c r="VTK17" s="5"/>
      <c r="VTL17" s="6"/>
      <c r="VTN17" s="5"/>
      <c r="VTO17" s="5"/>
      <c r="VTP17" s="5"/>
      <c r="VTQ17" s="6"/>
      <c r="VTS17" s="5"/>
      <c r="VTT17" s="5"/>
      <c r="VTU17" s="5"/>
      <c r="VTV17" s="6"/>
      <c r="VTX17" s="5"/>
      <c r="VTY17" s="5"/>
      <c r="VTZ17" s="5"/>
      <c r="VUA17" s="6"/>
      <c r="VUC17" s="5"/>
      <c r="VUD17" s="5"/>
      <c r="VUE17" s="5"/>
      <c r="VUF17" s="6"/>
      <c r="VUH17" s="5"/>
      <c r="VUI17" s="5"/>
      <c r="VUJ17" s="5"/>
      <c r="VUK17" s="6"/>
      <c r="VUM17" s="5"/>
      <c r="VUN17" s="5"/>
      <c r="VUO17" s="5"/>
      <c r="VUP17" s="6"/>
      <c r="VUR17" s="5"/>
      <c r="VUS17" s="5"/>
      <c r="VUT17" s="5"/>
      <c r="VUU17" s="6"/>
      <c r="VUW17" s="5"/>
      <c r="VUX17" s="5"/>
      <c r="VUY17" s="5"/>
      <c r="VUZ17" s="6"/>
      <c r="VVB17" s="5"/>
      <c r="VVC17" s="5"/>
      <c r="VVD17" s="5"/>
      <c r="VVE17" s="6"/>
      <c r="VVG17" s="5"/>
      <c r="VVH17" s="5"/>
      <c r="VVI17" s="5"/>
      <c r="VVJ17" s="6"/>
      <c r="VVL17" s="5"/>
      <c r="VVM17" s="5"/>
      <c r="VVN17" s="5"/>
      <c r="VVO17" s="6"/>
      <c r="VVQ17" s="5"/>
      <c r="VVR17" s="5"/>
      <c r="VVS17" s="5"/>
      <c r="VVT17" s="6"/>
      <c r="VVV17" s="5"/>
      <c r="VVW17" s="5"/>
      <c r="VVX17" s="5"/>
      <c r="VVY17" s="6"/>
      <c r="VWA17" s="5"/>
      <c r="VWB17" s="5"/>
      <c r="VWC17" s="5"/>
      <c r="VWD17" s="6"/>
      <c r="VWF17" s="5"/>
      <c r="VWG17" s="5"/>
      <c r="VWH17" s="5"/>
      <c r="VWI17" s="6"/>
      <c r="VWK17" s="5"/>
      <c r="VWL17" s="5"/>
      <c r="VWM17" s="5"/>
      <c r="VWN17" s="6"/>
      <c r="VWP17" s="5"/>
      <c r="VWQ17" s="5"/>
      <c r="VWR17" s="5"/>
      <c r="VWS17" s="6"/>
      <c r="VWU17" s="5"/>
      <c r="VWV17" s="5"/>
      <c r="VWW17" s="5"/>
      <c r="VWX17" s="6"/>
      <c r="VWZ17" s="5"/>
      <c r="VXA17" s="5"/>
      <c r="VXB17" s="5"/>
      <c r="VXC17" s="6"/>
      <c r="VXE17" s="5"/>
      <c r="VXF17" s="5"/>
      <c r="VXG17" s="5"/>
      <c r="VXH17" s="6"/>
      <c r="VXJ17" s="5"/>
      <c r="VXK17" s="5"/>
      <c r="VXL17" s="5"/>
      <c r="VXM17" s="6"/>
      <c r="VXO17" s="5"/>
      <c r="VXP17" s="5"/>
      <c r="VXQ17" s="5"/>
      <c r="VXR17" s="6"/>
      <c r="VXT17" s="5"/>
      <c r="VXU17" s="5"/>
      <c r="VXV17" s="5"/>
      <c r="VXW17" s="6"/>
      <c r="VXY17" s="5"/>
      <c r="VXZ17" s="5"/>
      <c r="VYA17" s="5"/>
      <c r="VYB17" s="6"/>
      <c r="VYD17" s="5"/>
      <c r="VYE17" s="5"/>
      <c r="VYF17" s="5"/>
      <c r="VYG17" s="6"/>
      <c r="VYI17" s="5"/>
      <c r="VYJ17" s="5"/>
      <c r="VYK17" s="5"/>
      <c r="VYL17" s="6"/>
      <c r="VYN17" s="5"/>
      <c r="VYO17" s="5"/>
      <c r="VYP17" s="5"/>
      <c r="VYQ17" s="6"/>
      <c r="VYS17" s="5"/>
      <c r="VYT17" s="5"/>
      <c r="VYU17" s="5"/>
      <c r="VYV17" s="6"/>
      <c r="VYX17" s="5"/>
      <c r="VYY17" s="5"/>
      <c r="VYZ17" s="5"/>
      <c r="VZA17" s="6"/>
      <c r="VZC17" s="5"/>
      <c r="VZD17" s="5"/>
      <c r="VZE17" s="5"/>
      <c r="VZF17" s="6"/>
      <c r="VZH17" s="5"/>
      <c r="VZI17" s="5"/>
      <c r="VZJ17" s="5"/>
      <c r="VZK17" s="6"/>
      <c r="VZM17" s="5"/>
      <c r="VZN17" s="5"/>
      <c r="VZO17" s="5"/>
      <c r="VZP17" s="6"/>
      <c r="VZR17" s="5"/>
      <c r="VZS17" s="5"/>
      <c r="VZT17" s="5"/>
      <c r="VZU17" s="6"/>
      <c r="VZW17" s="5"/>
      <c r="VZX17" s="5"/>
      <c r="VZY17" s="5"/>
      <c r="VZZ17" s="6"/>
      <c r="WAB17" s="5"/>
      <c r="WAC17" s="5"/>
      <c r="WAD17" s="5"/>
      <c r="WAE17" s="6"/>
      <c r="WAG17" s="5"/>
      <c r="WAH17" s="5"/>
      <c r="WAI17" s="5"/>
      <c r="WAJ17" s="6"/>
      <c r="WAL17" s="5"/>
      <c r="WAM17" s="5"/>
      <c r="WAN17" s="5"/>
      <c r="WAO17" s="6"/>
      <c r="WAQ17" s="5"/>
      <c r="WAR17" s="5"/>
      <c r="WAS17" s="5"/>
      <c r="WAT17" s="6"/>
      <c r="WAV17" s="5"/>
      <c r="WAW17" s="5"/>
      <c r="WAX17" s="5"/>
      <c r="WAY17" s="6"/>
      <c r="WBA17" s="5"/>
      <c r="WBB17" s="5"/>
      <c r="WBC17" s="5"/>
      <c r="WBD17" s="6"/>
      <c r="WBF17" s="5"/>
      <c r="WBG17" s="5"/>
      <c r="WBH17" s="5"/>
      <c r="WBI17" s="6"/>
      <c r="WBK17" s="5"/>
      <c r="WBL17" s="5"/>
      <c r="WBM17" s="5"/>
      <c r="WBN17" s="6"/>
      <c r="WBP17" s="5"/>
      <c r="WBQ17" s="5"/>
      <c r="WBR17" s="5"/>
      <c r="WBS17" s="6"/>
      <c r="WBU17" s="5"/>
      <c r="WBV17" s="5"/>
      <c r="WBW17" s="5"/>
      <c r="WBX17" s="6"/>
      <c r="WBZ17" s="5"/>
      <c r="WCA17" s="5"/>
      <c r="WCB17" s="5"/>
      <c r="WCC17" s="6"/>
      <c r="WCE17" s="5"/>
      <c r="WCF17" s="5"/>
      <c r="WCG17" s="5"/>
      <c r="WCH17" s="6"/>
      <c r="WCJ17" s="5"/>
      <c r="WCK17" s="5"/>
      <c r="WCL17" s="5"/>
      <c r="WCM17" s="6"/>
      <c r="WCO17" s="5"/>
      <c r="WCP17" s="5"/>
      <c r="WCQ17" s="5"/>
      <c r="WCR17" s="6"/>
      <c r="WCT17" s="5"/>
      <c r="WCU17" s="5"/>
      <c r="WCV17" s="5"/>
      <c r="WCW17" s="6"/>
      <c r="WCY17" s="5"/>
      <c r="WCZ17" s="5"/>
      <c r="WDA17" s="5"/>
      <c r="WDB17" s="6"/>
      <c r="WDD17" s="5"/>
      <c r="WDE17" s="5"/>
      <c r="WDF17" s="5"/>
      <c r="WDG17" s="6"/>
      <c r="WDI17" s="5"/>
      <c r="WDJ17" s="5"/>
      <c r="WDK17" s="5"/>
      <c r="WDL17" s="6"/>
      <c r="WDN17" s="5"/>
      <c r="WDO17" s="5"/>
      <c r="WDP17" s="5"/>
      <c r="WDQ17" s="6"/>
      <c r="WDS17" s="5"/>
      <c r="WDT17" s="5"/>
      <c r="WDU17" s="5"/>
      <c r="WDV17" s="6"/>
      <c r="WDX17" s="5"/>
      <c r="WDY17" s="5"/>
      <c r="WDZ17" s="5"/>
      <c r="WEA17" s="6"/>
      <c r="WEC17" s="5"/>
      <c r="WED17" s="5"/>
      <c r="WEE17" s="5"/>
      <c r="WEF17" s="6"/>
      <c r="WEH17" s="5"/>
      <c r="WEI17" s="5"/>
      <c r="WEJ17" s="5"/>
      <c r="WEK17" s="6"/>
      <c r="WEM17" s="5"/>
      <c r="WEN17" s="5"/>
      <c r="WEO17" s="5"/>
      <c r="WEP17" s="6"/>
      <c r="WER17" s="5"/>
      <c r="WES17" s="5"/>
      <c r="WET17" s="5"/>
      <c r="WEU17" s="6"/>
      <c r="WEW17" s="5"/>
      <c r="WEX17" s="5"/>
      <c r="WEY17" s="5"/>
      <c r="WEZ17" s="6"/>
      <c r="WFB17" s="5"/>
      <c r="WFC17" s="5"/>
      <c r="WFD17" s="5"/>
      <c r="WFE17" s="6"/>
      <c r="WFG17" s="5"/>
      <c r="WFH17" s="5"/>
      <c r="WFI17" s="5"/>
      <c r="WFJ17" s="6"/>
      <c r="WFL17" s="5"/>
      <c r="WFM17" s="5"/>
      <c r="WFN17" s="5"/>
      <c r="WFO17" s="6"/>
      <c r="WFQ17" s="5"/>
      <c r="WFR17" s="5"/>
      <c r="WFS17" s="5"/>
      <c r="WFT17" s="6"/>
      <c r="WFV17" s="5"/>
      <c r="WFW17" s="5"/>
      <c r="WFX17" s="5"/>
      <c r="WFY17" s="6"/>
      <c r="WGA17" s="5"/>
      <c r="WGB17" s="5"/>
      <c r="WGC17" s="5"/>
      <c r="WGD17" s="6"/>
      <c r="WGF17" s="5"/>
      <c r="WGG17" s="5"/>
      <c r="WGH17" s="5"/>
      <c r="WGI17" s="6"/>
      <c r="WGK17" s="5"/>
      <c r="WGL17" s="5"/>
      <c r="WGM17" s="5"/>
      <c r="WGN17" s="6"/>
      <c r="WGP17" s="5"/>
      <c r="WGQ17" s="5"/>
      <c r="WGR17" s="5"/>
      <c r="WGS17" s="6"/>
      <c r="WGU17" s="5"/>
      <c r="WGV17" s="5"/>
      <c r="WGW17" s="5"/>
      <c r="WGX17" s="6"/>
      <c r="WGZ17" s="5"/>
      <c r="WHA17" s="5"/>
      <c r="WHB17" s="5"/>
      <c r="WHC17" s="6"/>
      <c r="WHE17" s="5"/>
      <c r="WHF17" s="5"/>
      <c r="WHG17" s="5"/>
      <c r="WHH17" s="6"/>
      <c r="WHJ17" s="5"/>
      <c r="WHK17" s="5"/>
      <c r="WHL17" s="5"/>
      <c r="WHM17" s="6"/>
      <c r="WHO17" s="5"/>
      <c r="WHP17" s="5"/>
      <c r="WHQ17" s="5"/>
      <c r="WHR17" s="6"/>
      <c r="WHT17" s="5"/>
      <c r="WHU17" s="5"/>
      <c r="WHV17" s="5"/>
      <c r="WHW17" s="6"/>
      <c r="WHY17" s="5"/>
      <c r="WHZ17" s="5"/>
      <c r="WIA17" s="5"/>
      <c r="WIB17" s="6"/>
      <c r="WID17" s="5"/>
      <c r="WIE17" s="5"/>
      <c r="WIF17" s="5"/>
      <c r="WIG17" s="6"/>
      <c r="WII17" s="5"/>
      <c r="WIJ17" s="5"/>
      <c r="WIK17" s="5"/>
      <c r="WIL17" s="6"/>
      <c r="WIN17" s="5"/>
      <c r="WIO17" s="5"/>
      <c r="WIP17" s="5"/>
      <c r="WIQ17" s="6"/>
      <c r="WIS17" s="5"/>
      <c r="WIT17" s="5"/>
      <c r="WIU17" s="5"/>
      <c r="WIV17" s="6"/>
      <c r="WIX17" s="5"/>
      <c r="WIY17" s="5"/>
      <c r="WIZ17" s="5"/>
      <c r="WJA17" s="6"/>
      <c r="WJC17" s="5"/>
      <c r="WJD17" s="5"/>
      <c r="WJE17" s="5"/>
      <c r="WJF17" s="6"/>
      <c r="WJH17" s="5"/>
      <c r="WJI17" s="5"/>
      <c r="WJJ17" s="5"/>
      <c r="WJK17" s="6"/>
      <c r="WJM17" s="5"/>
      <c r="WJN17" s="5"/>
      <c r="WJO17" s="5"/>
      <c r="WJP17" s="6"/>
      <c r="WJR17" s="5"/>
      <c r="WJS17" s="5"/>
      <c r="WJT17" s="5"/>
      <c r="WJU17" s="6"/>
      <c r="WJW17" s="5"/>
      <c r="WJX17" s="5"/>
      <c r="WJY17" s="5"/>
      <c r="WJZ17" s="6"/>
      <c r="WKB17" s="5"/>
      <c r="WKC17" s="5"/>
      <c r="WKD17" s="5"/>
      <c r="WKE17" s="6"/>
      <c r="WKG17" s="5"/>
      <c r="WKH17" s="5"/>
      <c r="WKI17" s="5"/>
      <c r="WKJ17" s="6"/>
      <c r="WKL17" s="5"/>
      <c r="WKM17" s="5"/>
      <c r="WKN17" s="5"/>
      <c r="WKO17" s="6"/>
      <c r="WKQ17" s="5"/>
      <c r="WKR17" s="5"/>
      <c r="WKS17" s="5"/>
      <c r="WKT17" s="6"/>
      <c r="WKV17" s="5"/>
      <c r="WKW17" s="5"/>
      <c r="WKX17" s="5"/>
      <c r="WKY17" s="6"/>
      <c r="WLA17" s="5"/>
      <c r="WLB17" s="5"/>
      <c r="WLC17" s="5"/>
      <c r="WLD17" s="6"/>
      <c r="WLF17" s="5"/>
      <c r="WLG17" s="5"/>
      <c r="WLH17" s="5"/>
      <c r="WLI17" s="6"/>
      <c r="WLK17" s="5"/>
      <c r="WLL17" s="5"/>
      <c r="WLM17" s="5"/>
      <c r="WLN17" s="6"/>
      <c r="WLP17" s="5"/>
      <c r="WLQ17" s="5"/>
      <c r="WLR17" s="5"/>
      <c r="WLS17" s="6"/>
      <c r="WLU17" s="5"/>
      <c r="WLV17" s="5"/>
      <c r="WLW17" s="5"/>
      <c r="WLX17" s="6"/>
      <c r="WLZ17" s="5"/>
      <c r="WMA17" s="5"/>
      <c r="WMB17" s="5"/>
      <c r="WMC17" s="6"/>
      <c r="WME17" s="5"/>
      <c r="WMF17" s="5"/>
      <c r="WMG17" s="5"/>
      <c r="WMH17" s="6"/>
      <c r="WMJ17" s="5"/>
      <c r="WMK17" s="5"/>
      <c r="WML17" s="5"/>
      <c r="WMM17" s="6"/>
      <c r="WMO17" s="5"/>
      <c r="WMP17" s="5"/>
      <c r="WMQ17" s="5"/>
      <c r="WMR17" s="6"/>
      <c r="WMT17" s="5"/>
      <c r="WMU17" s="5"/>
      <c r="WMV17" s="5"/>
      <c r="WMW17" s="6"/>
      <c r="WMY17" s="5"/>
      <c r="WMZ17" s="5"/>
      <c r="WNA17" s="5"/>
      <c r="WNB17" s="6"/>
      <c r="WND17" s="5"/>
      <c r="WNE17" s="5"/>
      <c r="WNF17" s="5"/>
      <c r="WNG17" s="6"/>
      <c r="WNI17" s="5"/>
      <c r="WNJ17" s="5"/>
      <c r="WNK17" s="5"/>
      <c r="WNL17" s="6"/>
      <c r="WNN17" s="5"/>
      <c r="WNO17" s="5"/>
      <c r="WNP17" s="5"/>
      <c r="WNQ17" s="6"/>
      <c r="WNS17" s="5"/>
      <c r="WNT17" s="5"/>
      <c r="WNU17" s="5"/>
      <c r="WNV17" s="6"/>
      <c r="WNX17" s="5"/>
      <c r="WNY17" s="5"/>
      <c r="WNZ17" s="5"/>
      <c r="WOA17" s="6"/>
      <c r="WOC17" s="5"/>
      <c r="WOD17" s="5"/>
      <c r="WOE17" s="5"/>
      <c r="WOF17" s="6"/>
      <c r="WOH17" s="5"/>
      <c r="WOI17" s="5"/>
      <c r="WOJ17" s="5"/>
      <c r="WOK17" s="6"/>
      <c r="WOM17" s="5"/>
      <c r="WON17" s="5"/>
      <c r="WOO17" s="5"/>
      <c r="WOP17" s="6"/>
      <c r="WOR17" s="5"/>
      <c r="WOS17" s="5"/>
      <c r="WOT17" s="5"/>
      <c r="WOU17" s="6"/>
      <c r="WOW17" s="5"/>
      <c r="WOX17" s="5"/>
      <c r="WOY17" s="5"/>
      <c r="WOZ17" s="6"/>
      <c r="WPB17" s="5"/>
      <c r="WPC17" s="5"/>
      <c r="WPD17" s="5"/>
      <c r="WPE17" s="6"/>
      <c r="WPG17" s="5"/>
      <c r="WPH17" s="5"/>
      <c r="WPI17" s="5"/>
      <c r="WPJ17" s="6"/>
      <c r="WPL17" s="5"/>
      <c r="WPM17" s="5"/>
      <c r="WPN17" s="5"/>
      <c r="WPO17" s="6"/>
      <c r="WPQ17" s="5"/>
      <c r="WPR17" s="5"/>
      <c r="WPS17" s="5"/>
      <c r="WPT17" s="6"/>
      <c r="WPV17" s="5"/>
      <c r="WPW17" s="5"/>
      <c r="WPX17" s="5"/>
      <c r="WPY17" s="6"/>
      <c r="WQA17" s="5"/>
      <c r="WQB17" s="5"/>
      <c r="WQC17" s="5"/>
      <c r="WQD17" s="6"/>
      <c r="WQF17" s="5"/>
      <c r="WQG17" s="5"/>
      <c r="WQH17" s="5"/>
      <c r="WQI17" s="6"/>
      <c r="WQK17" s="5"/>
      <c r="WQL17" s="5"/>
      <c r="WQM17" s="5"/>
      <c r="WQN17" s="6"/>
      <c r="WQP17" s="5"/>
      <c r="WQQ17" s="5"/>
      <c r="WQR17" s="5"/>
      <c r="WQS17" s="6"/>
      <c r="WQU17" s="5"/>
      <c r="WQV17" s="5"/>
      <c r="WQW17" s="5"/>
      <c r="WQX17" s="6"/>
      <c r="WQZ17" s="5"/>
      <c r="WRA17" s="5"/>
      <c r="WRB17" s="5"/>
      <c r="WRC17" s="6"/>
      <c r="WRE17" s="5"/>
      <c r="WRF17" s="5"/>
      <c r="WRG17" s="5"/>
      <c r="WRH17" s="6"/>
      <c r="WRJ17" s="5"/>
      <c r="WRK17" s="5"/>
      <c r="WRL17" s="5"/>
      <c r="WRM17" s="6"/>
      <c r="WRO17" s="5"/>
      <c r="WRP17" s="5"/>
      <c r="WRQ17" s="5"/>
      <c r="WRR17" s="6"/>
      <c r="WRT17" s="5"/>
      <c r="WRU17" s="5"/>
      <c r="WRV17" s="5"/>
      <c r="WRW17" s="6"/>
      <c r="WRY17" s="5"/>
      <c r="WRZ17" s="5"/>
      <c r="WSA17" s="5"/>
      <c r="WSB17" s="6"/>
      <c r="WSD17" s="5"/>
      <c r="WSE17" s="5"/>
      <c r="WSF17" s="5"/>
      <c r="WSG17" s="6"/>
      <c r="WSI17" s="5"/>
      <c r="WSJ17" s="5"/>
      <c r="WSK17" s="5"/>
      <c r="WSL17" s="6"/>
      <c r="WSN17" s="5"/>
      <c r="WSO17" s="5"/>
      <c r="WSP17" s="5"/>
      <c r="WSQ17" s="6"/>
      <c r="WSS17" s="5"/>
      <c r="WST17" s="5"/>
      <c r="WSU17" s="5"/>
      <c r="WSV17" s="6"/>
      <c r="WSX17" s="5"/>
      <c r="WSY17" s="5"/>
      <c r="WSZ17" s="5"/>
      <c r="WTA17" s="6"/>
      <c r="WTC17" s="5"/>
      <c r="WTD17" s="5"/>
      <c r="WTE17" s="5"/>
      <c r="WTF17" s="6"/>
      <c r="WTH17" s="5"/>
      <c r="WTI17" s="5"/>
      <c r="WTJ17" s="5"/>
      <c r="WTK17" s="6"/>
      <c r="WTM17" s="5"/>
      <c r="WTN17" s="5"/>
      <c r="WTO17" s="5"/>
      <c r="WTP17" s="6"/>
      <c r="WTR17" s="5"/>
      <c r="WTS17" s="5"/>
      <c r="WTT17" s="5"/>
      <c r="WTU17" s="6"/>
      <c r="WTW17" s="5"/>
      <c r="WTX17" s="5"/>
      <c r="WTY17" s="5"/>
      <c r="WTZ17" s="6"/>
      <c r="WUB17" s="5"/>
      <c r="WUC17" s="5"/>
      <c r="WUD17" s="5"/>
      <c r="WUE17" s="6"/>
      <c r="WUG17" s="5"/>
      <c r="WUH17" s="5"/>
      <c r="WUI17" s="5"/>
      <c r="WUJ17" s="6"/>
      <c r="WUL17" s="5"/>
      <c r="WUM17" s="5"/>
      <c r="WUN17" s="5"/>
      <c r="WUO17" s="6"/>
      <c r="WUQ17" s="5"/>
      <c r="WUR17" s="5"/>
      <c r="WUS17" s="5"/>
      <c r="WUT17" s="6"/>
      <c r="WUV17" s="5"/>
      <c r="WUW17" s="5"/>
      <c r="WUX17" s="5"/>
      <c r="WUY17" s="6"/>
      <c r="WVA17" s="5"/>
      <c r="WVB17" s="5"/>
      <c r="WVC17" s="5"/>
      <c r="WVD17" s="6"/>
      <c r="WVF17" s="5"/>
      <c r="WVG17" s="5"/>
      <c r="WVH17" s="5"/>
      <c r="WVI17" s="6"/>
      <c r="WVK17" s="5"/>
      <c r="WVL17" s="5"/>
      <c r="WVM17" s="5"/>
      <c r="WVN17" s="6"/>
      <c r="WVP17" s="5"/>
      <c r="WVQ17" s="5"/>
      <c r="WVR17" s="5"/>
      <c r="WVS17" s="6"/>
      <c r="WVU17" s="5"/>
      <c r="WVV17" s="5"/>
      <c r="WVW17" s="5"/>
      <c r="WVX17" s="6"/>
      <c r="WVZ17" s="5"/>
      <c r="WWA17" s="5"/>
      <c r="WWB17" s="5"/>
      <c r="WWC17" s="6"/>
      <c r="WWE17" s="5"/>
      <c r="WWF17" s="5"/>
      <c r="WWG17" s="5"/>
      <c r="WWH17" s="6"/>
      <c r="WWJ17" s="5"/>
      <c r="WWK17" s="5"/>
      <c r="WWL17" s="5"/>
      <c r="WWM17" s="6"/>
      <c r="WWO17" s="5"/>
      <c r="WWP17" s="5"/>
      <c r="WWQ17" s="5"/>
      <c r="WWR17" s="6"/>
      <c r="WWT17" s="5"/>
      <c r="WWU17" s="5"/>
      <c r="WWV17" s="5"/>
      <c r="WWW17" s="6"/>
      <c r="WWY17" s="5"/>
      <c r="WWZ17" s="5"/>
      <c r="WXA17" s="5"/>
      <c r="WXB17" s="6"/>
      <c r="WXD17" s="5"/>
      <c r="WXE17" s="5"/>
      <c r="WXF17" s="5"/>
      <c r="WXG17" s="6"/>
      <c r="WXI17" s="5"/>
      <c r="WXJ17" s="5"/>
      <c r="WXK17" s="5"/>
      <c r="WXL17" s="6"/>
      <c r="WXN17" s="5"/>
      <c r="WXO17" s="5"/>
      <c r="WXP17" s="5"/>
      <c r="WXQ17" s="6"/>
      <c r="WXS17" s="5"/>
      <c r="WXT17" s="5"/>
      <c r="WXU17" s="5"/>
      <c r="WXV17" s="6"/>
      <c r="WXX17" s="5"/>
      <c r="WXY17" s="5"/>
      <c r="WXZ17" s="5"/>
      <c r="WYA17" s="6"/>
      <c r="WYC17" s="5"/>
      <c r="WYD17" s="5"/>
      <c r="WYE17" s="5"/>
      <c r="WYF17" s="6"/>
      <c r="WYH17" s="5"/>
      <c r="WYI17" s="5"/>
      <c r="WYJ17" s="5"/>
      <c r="WYK17" s="6"/>
      <c r="WYM17" s="5"/>
      <c r="WYN17" s="5"/>
      <c r="WYO17" s="5"/>
      <c r="WYP17" s="6"/>
      <c r="WYR17" s="5"/>
      <c r="WYS17" s="5"/>
      <c r="WYT17" s="5"/>
      <c r="WYU17" s="6"/>
      <c r="WYW17" s="5"/>
      <c r="WYX17" s="5"/>
      <c r="WYY17" s="5"/>
      <c r="WYZ17" s="6"/>
      <c r="WZB17" s="5"/>
      <c r="WZC17" s="5"/>
      <c r="WZD17" s="5"/>
      <c r="WZE17" s="6"/>
      <c r="WZG17" s="5"/>
      <c r="WZH17" s="5"/>
      <c r="WZI17" s="5"/>
      <c r="WZJ17" s="6"/>
      <c r="WZL17" s="5"/>
      <c r="WZM17" s="5"/>
      <c r="WZN17" s="5"/>
      <c r="WZO17" s="6"/>
      <c r="WZQ17" s="5"/>
      <c r="WZR17" s="5"/>
      <c r="WZS17" s="5"/>
      <c r="WZT17" s="6"/>
      <c r="WZV17" s="5"/>
      <c r="WZW17" s="5"/>
      <c r="WZX17" s="5"/>
      <c r="WZY17" s="6"/>
      <c r="XAA17" s="5"/>
      <c r="XAB17" s="5"/>
      <c r="XAC17" s="5"/>
      <c r="XAD17" s="6"/>
      <c r="XAF17" s="5"/>
      <c r="XAG17" s="5"/>
      <c r="XAH17" s="5"/>
      <c r="XAI17" s="6"/>
      <c r="XAK17" s="5"/>
      <c r="XAL17" s="5"/>
      <c r="XAM17" s="5"/>
      <c r="XAN17" s="6"/>
      <c r="XAP17" s="5"/>
      <c r="XAQ17" s="5"/>
      <c r="XAR17" s="5"/>
      <c r="XAS17" s="6"/>
      <c r="XAU17" s="5"/>
      <c r="XAV17" s="5"/>
      <c r="XAW17" s="5"/>
      <c r="XAX17" s="6"/>
      <c r="XAZ17" s="5"/>
      <c r="XBA17" s="5"/>
      <c r="XBB17" s="5"/>
      <c r="XBC17" s="6"/>
      <c r="XBE17" s="5"/>
      <c r="XBF17" s="5"/>
      <c r="XBG17" s="5"/>
      <c r="XBH17" s="6"/>
      <c r="XBJ17" s="5"/>
      <c r="XBK17" s="5"/>
      <c r="XBL17" s="5"/>
      <c r="XBM17" s="6"/>
      <c r="XBO17" s="5"/>
      <c r="XBP17" s="5"/>
      <c r="XBQ17" s="5"/>
      <c r="XBR17" s="6"/>
      <c r="XBT17" s="5"/>
      <c r="XBU17" s="5"/>
      <c r="XBV17" s="5"/>
      <c r="XBW17" s="6"/>
      <c r="XBY17" s="5"/>
      <c r="XBZ17" s="5"/>
      <c r="XCA17" s="5"/>
      <c r="XCB17" s="6"/>
      <c r="XCD17" s="5"/>
      <c r="XCE17" s="5"/>
      <c r="XCF17" s="5"/>
      <c r="XCG17" s="6"/>
      <c r="XCI17" s="5"/>
      <c r="XCJ17" s="5"/>
      <c r="XCK17" s="5"/>
      <c r="XCL17" s="6"/>
      <c r="XCN17" s="5"/>
      <c r="XCO17" s="5"/>
      <c r="XCP17" s="5"/>
      <c r="XCQ17" s="6"/>
      <c r="XCS17" s="5"/>
      <c r="XCT17" s="5"/>
      <c r="XCU17" s="5"/>
      <c r="XCV17" s="6"/>
      <c r="XCX17" s="5"/>
      <c r="XCY17" s="5"/>
      <c r="XCZ17" s="5"/>
      <c r="XDA17" s="6"/>
      <c r="XDC17" s="5"/>
      <c r="XDD17" s="5"/>
      <c r="XDE17" s="5"/>
      <c r="XDF17" s="6"/>
      <c r="XDH17" s="5"/>
      <c r="XDI17" s="5"/>
      <c r="XDJ17" s="5"/>
      <c r="XDK17" s="6"/>
      <c r="XDM17" s="5"/>
      <c r="XDN17" s="5"/>
      <c r="XDO17" s="5"/>
      <c r="XDP17" s="6"/>
      <c r="XDR17" s="5"/>
      <c r="XDS17" s="5"/>
      <c r="XDT17" s="5"/>
      <c r="XDU17" s="6"/>
      <c r="XDW17" s="5"/>
      <c r="XDX17" s="5"/>
      <c r="XDY17" s="5"/>
      <c r="XDZ17" s="6"/>
      <c r="XEB17" s="5"/>
      <c r="XEC17" s="5"/>
      <c r="XED17" s="5"/>
      <c r="XEE17" s="6"/>
      <c r="XEG17" s="5"/>
      <c r="XEH17" s="5"/>
      <c r="XEI17" s="5"/>
      <c r="XEJ17" s="6"/>
      <c r="XEL17" s="5"/>
      <c r="XEM17" s="5"/>
      <c r="XEN17" s="5"/>
      <c r="XEO17" s="6"/>
      <c r="XEQ17" s="5"/>
      <c r="XER17" s="5"/>
      <c r="XES17" s="5"/>
      <c r="XET17" s="6"/>
      <c r="XEV17" s="5"/>
      <c r="XEW17" s="5"/>
    </row>
    <row r="18" spans="1:1024 1026:5119 5121:6144 6146:10239 10241:11264 11266:15359 15361:16377" x14ac:dyDescent="0.25">
      <c r="A18" t="s">
        <v>111</v>
      </c>
      <c r="B18" s="15">
        <f ca="1">IFERROR(INDEX(Тарифы_таблица,MATCH(ТаблицаСеть[[#This Row],[Дополнительные опции]],Тарифы_Параметры,0),MATCH(Тариф,Тарифы_НазванияТарифов,0)+1),"-")</f>
        <v>2790</v>
      </c>
      <c r="C18" s="16">
        <v>0</v>
      </c>
      <c r="D18" s="16">
        <f ca="1">IFERROR(ТаблицаСеть[[#This Row],[Цена]]*ТаблицаСеть[[#This Row],[Кол-во]],0)</f>
        <v>0</v>
      </c>
      <c r="G18" s="28"/>
      <c r="K18" s="23"/>
      <c r="L18" s="24"/>
      <c r="M18" s="23"/>
      <c r="N18" s="23"/>
      <c r="O18" s="23"/>
      <c r="P18" s="23"/>
      <c r="Q18" s="26"/>
      <c r="R18" s="26"/>
    </row>
    <row r="19" spans="1:1024 1026:5119 5121:6144 6146:10239 10241:11264 11266:15359 15361:16377" x14ac:dyDescent="0.25">
      <c r="A19" t="s">
        <v>74</v>
      </c>
      <c r="B19" s="15">
        <f>Тарифы!B34</f>
        <v>340</v>
      </c>
      <c r="C19" s="16">
        <v>0</v>
      </c>
      <c r="D19" s="16">
        <f>IFERROR(ТаблицаСеть[[#This Row],[Цена]]*ТаблицаСеть[[#This Row],[Кол-во]],0)</f>
        <v>0</v>
      </c>
      <c r="E19" s="6"/>
      <c r="G19" s="83"/>
      <c r="H19" s="84"/>
      <c r="I19" s="84"/>
      <c r="K19" s="23"/>
      <c r="L19" s="24"/>
      <c r="M19" s="23"/>
      <c r="N19" s="23"/>
      <c r="O19" s="23"/>
      <c r="P19" s="23"/>
      <c r="Q19" s="26"/>
      <c r="R19" s="26"/>
      <c r="S19" s="6"/>
      <c r="U19" s="5"/>
      <c r="V19" s="5"/>
      <c r="W19" s="5"/>
      <c r="X19" s="6"/>
      <c r="Z19" s="5"/>
      <c r="AA19" s="5"/>
      <c r="AB19" s="5"/>
      <c r="AC19" s="6"/>
      <c r="AE19" s="5"/>
      <c r="AF19" s="5"/>
      <c r="AG19" s="5"/>
      <c r="AH19" s="6"/>
      <c r="AJ19" s="5"/>
      <c r="AK19" s="5"/>
      <c r="AL19" s="5"/>
      <c r="AM19" s="6"/>
      <c r="AO19" s="5"/>
      <c r="AP19" s="5"/>
      <c r="AQ19" s="5"/>
      <c r="AR19" s="6"/>
      <c r="AT19" s="5"/>
      <c r="AU19" s="5"/>
      <c r="AV19" s="5"/>
      <c r="AW19" s="6"/>
      <c r="AY19" s="5"/>
      <c r="AZ19" s="5"/>
      <c r="BA19" s="5"/>
      <c r="BB19" s="6"/>
      <c r="BD19" s="5"/>
      <c r="BE19" s="5"/>
      <c r="BF19" s="5"/>
      <c r="BG19" s="6"/>
      <c r="BI19" s="5"/>
      <c r="BJ19" s="5"/>
      <c r="BK19" s="5"/>
      <c r="BL19" s="6"/>
      <c r="BN19" s="5"/>
      <c r="BO19" s="5"/>
      <c r="BP19" s="5"/>
      <c r="BQ19" s="6"/>
      <c r="BS19" s="5"/>
      <c r="BT19" s="5"/>
      <c r="BU19" s="5"/>
      <c r="BV19" s="6"/>
      <c r="BX19" s="5"/>
      <c r="BY19" s="5"/>
      <c r="BZ19" s="5"/>
      <c r="CA19" s="6"/>
      <c r="CC19" s="5"/>
      <c r="CD19" s="5"/>
      <c r="CE19" s="5"/>
      <c r="CF19" s="6"/>
      <c r="CH19" s="5"/>
      <c r="CI19" s="5"/>
      <c r="CJ19" s="5"/>
      <c r="CK19" s="6"/>
      <c r="CM19" s="5"/>
      <c r="CN19" s="5"/>
      <c r="CO19" s="5"/>
      <c r="CP19" s="6"/>
      <c r="CR19" s="5"/>
      <c r="CS19" s="5"/>
      <c r="CT19" s="5"/>
      <c r="CU19" s="6"/>
      <c r="CW19" s="5"/>
      <c r="CX19" s="5"/>
      <c r="CY19" s="5"/>
      <c r="CZ19" s="6"/>
      <c r="DB19" s="5"/>
      <c r="DC19" s="5"/>
      <c r="DD19" s="5"/>
      <c r="DE19" s="6"/>
      <c r="DG19" s="5"/>
      <c r="DH19" s="5"/>
      <c r="DI19" s="5"/>
      <c r="DJ19" s="6"/>
      <c r="DL19" s="5"/>
      <c r="DM19" s="5"/>
      <c r="DN19" s="5"/>
      <c r="DO19" s="6"/>
      <c r="DQ19" s="5"/>
      <c r="DR19" s="5"/>
      <c r="DS19" s="5"/>
      <c r="DT19" s="6"/>
      <c r="DV19" s="5"/>
      <c r="DW19" s="5"/>
      <c r="DX19" s="5"/>
      <c r="DY19" s="6"/>
      <c r="EA19" s="5"/>
      <c r="EB19" s="5"/>
      <c r="EC19" s="5"/>
      <c r="ED19" s="6"/>
      <c r="EF19" s="5"/>
      <c r="EG19" s="5"/>
      <c r="EH19" s="5"/>
      <c r="EI19" s="6"/>
      <c r="EK19" s="5"/>
      <c r="EL19" s="5"/>
      <c r="EM19" s="5"/>
      <c r="EN19" s="6"/>
      <c r="EP19" s="5"/>
      <c r="EQ19" s="5"/>
      <c r="ER19" s="5"/>
      <c r="ES19" s="6"/>
      <c r="EU19" s="5"/>
      <c r="EV19" s="5"/>
      <c r="EW19" s="5"/>
      <c r="EX19" s="6"/>
      <c r="EZ19" s="5"/>
      <c r="FA19" s="5"/>
      <c r="FB19" s="5"/>
      <c r="FC19" s="6"/>
      <c r="FE19" s="5"/>
      <c r="FF19" s="5"/>
      <c r="FG19" s="5"/>
      <c r="FH19" s="6"/>
      <c r="FJ19" s="5"/>
      <c r="FK19" s="5"/>
      <c r="FL19" s="5"/>
      <c r="FM19" s="6"/>
      <c r="FO19" s="5"/>
      <c r="FP19" s="5"/>
      <c r="FQ19" s="5"/>
      <c r="FR19" s="6"/>
      <c r="FT19" s="5"/>
      <c r="FU19" s="5"/>
      <c r="FV19" s="5"/>
      <c r="FW19" s="6"/>
      <c r="FY19" s="5"/>
      <c r="FZ19" s="5"/>
      <c r="GA19" s="5"/>
      <c r="GB19" s="6"/>
      <c r="GD19" s="5"/>
      <c r="GE19" s="5"/>
      <c r="GF19" s="5"/>
      <c r="GG19" s="6"/>
      <c r="GI19" s="5"/>
      <c r="GJ19" s="5"/>
      <c r="GK19" s="5"/>
      <c r="GL19" s="6"/>
      <c r="GN19" s="5"/>
      <c r="GO19" s="5"/>
      <c r="GP19" s="5"/>
      <c r="GQ19" s="6"/>
      <c r="GS19" s="5"/>
      <c r="GT19" s="5"/>
      <c r="GU19" s="5"/>
      <c r="GV19" s="6"/>
      <c r="GX19" s="5"/>
      <c r="GY19" s="5"/>
      <c r="GZ19" s="5"/>
      <c r="HA19" s="6"/>
      <c r="HC19" s="5"/>
      <c r="HD19" s="5"/>
      <c r="HE19" s="5"/>
      <c r="HF19" s="6"/>
      <c r="HH19" s="5"/>
      <c r="HI19" s="5"/>
      <c r="HJ19" s="5"/>
      <c r="HK19" s="6"/>
      <c r="HM19" s="5"/>
      <c r="HN19" s="5"/>
      <c r="HO19" s="5"/>
      <c r="HP19" s="6"/>
      <c r="HR19" s="5"/>
      <c r="HS19" s="5"/>
      <c r="HT19" s="5"/>
      <c r="HU19" s="6"/>
      <c r="HW19" s="5"/>
      <c r="HX19" s="5"/>
      <c r="HY19" s="5"/>
      <c r="HZ19" s="6"/>
      <c r="IB19" s="5"/>
      <c r="IC19" s="5"/>
      <c r="ID19" s="5"/>
      <c r="IE19" s="6"/>
      <c r="IG19" s="5"/>
      <c r="IH19" s="5"/>
      <c r="II19" s="5"/>
      <c r="IJ19" s="6"/>
      <c r="IL19" s="5"/>
      <c r="IM19" s="5"/>
      <c r="IN19" s="5"/>
      <c r="IO19" s="6"/>
      <c r="IQ19" s="5"/>
      <c r="IR19" s="5"/>
      <c r="IS19" s="5"/>
      <c r="IT19" s="6"/>
      <c r="IV19" s="5"/>
      <c r="IW19" s="5"/>
      <c r="IX19" s="5"/>
      <c r="IY19" s="6"/>
      <c r="JA19" s="5"/>
      <c r="JB19" s="5"/>
      <c r="JC19" s="5"/>
      <c r="JD19" s="6"/>
      <c r="JF19" s="5"/>
      <c r="JG19" s="5"/>
      <c r="JH19" s="5"/>
      <c r="JI19" s="6"/>
      <c r="JK19" s="5"/>
      <c r="JL19" s="5"/>
      <c r="JM19" s="5"/>
      <c r="JN19" s="6"/>
      <c r="JP19" s="5"/>
      <c r="JQ19" s="5"/>
      <c r="JR19" s="5"/>
      <c r="JS19" s="6"/>
      <c r="JU19" s="5"/>
      <c r="JV19" s="5"/>
      <c r="JW19" s="5"/>
      <c r="JX19" s="6"/>
      <c r="JZ19" s="5"/>
      <c r="KA19" s="5"/>
      <c r="KB19" s="5"/>
      <c r="KC19" s="6"/>
      <c r="KE19" s="5"/>
      <c r="KF19" s="5"/>
      <c r="KG19" s="5"/>
      <c r="KH19" s="6"/>
      <c r="KJ19" s="5"/>
      <c r="KK19" s="5"/>
      <c r="KL19" s="5"/>
      <c r="KM19" s="6"/>
      <c r="KO19" s="5"/>
      <c r="KP19" s="5"/>
      <c r="KQ19" s="5"/>
      <c r="KR19" s="6"/>
      <c r="KT19" s="5"/>
      <c r="KU19" s="5"/>
      <c r="KV19" s="5"/>
      <c r="KW19" s="6"/>
      <c r="KY19" s="5"/>
      <c r="KZ19" s="5"/>
      <c r="LA19" s="5"/>
      <c r="LB19" s="6"/>
      <c r="LD19" s="5"/>
      <c r="LE19" s="5"/>
      <c r="LF19" s="5"/>
      <c r="LG19" s="6"/>
      <c r="LI19" s="5"/>
      <c r="LJ19" s="5"/>
      <c r="LK19" s="5"/>
      <c r="LL19" s="6"/>
      <c r="LN19" s="5"/>
      <c r="LO19" s="5"/>
      <c r="LP19" s="5"/>
      <c r="LQ19" s="6"/>
      <c r="LS19" s="5"/>
      <c r="LT19" s="5"/>
      <c r="LU19" s="5"/>
      <c r="LV19" s="6"/>
      <c r="LX19" s="5"/>
      <c r="LY19" s="5"/>
      <c r="LZ19" s="5"/>
      <c r="MA19" s="6"/>
      <c r="MC19" s="5"/>
      <c r="MD19" s="5"/>
      <c r="ME19" s="5"/>
      <c r="MF19" s="6"/>
      <c r="MH19" s="5"/>
      <c r="MI19" s="5"/>
      <c r="MJ19" s="5"/>
      <c r="MK19" s="6"/>
      <c r="MM19" s="5"/>
      <c r="MN19" s="5"/>
      <c r="MO19" s="5"/>
      <c r="MP19" s="6"/>
      <c r="MR19" s="5"/>
      <c r="MS19" s="5"/>
      <c r="MT19" s="5"/>
      <c r="MU19" s="6"/>
      <c r="MW19" s="5"/>
      <c r="MX19" s="5"/>
      <c r="MY19" s="5"/>
      <c r="MZ19" s="6"/>
      <c r="NB19" s="5"/>
      <c r="NC19" s="5"/>
      <c r="ND19" s="5"/>
      <c r="NE19" s="6"/>
      <c r="NG19" s="5"/>
      <c r="NH19" s="5"/>
      <c r="NI19" s="5"/>
      <c r="NJ19" s="6"/>
      <c r="NL19" s="5"/>
      <c r="NM19" s="5"/>
      <c r="NN19" s="5"/>
      <c r="NO19" s="6"/>
      <c r="NQ19" s="5"/>
      <c r="NR19" s="5"/>
      <c r="NS19" s="5"/>
      <c r="NT19" s="6"/>
      <c r="NV19" s="5"/>
      <c r="NW19" s="5"/>
      <c r="NX19" s="5"/>
      <c r="NY19" s="6"/>
      <c r="OA19" s="5"/>
      <c r="OB19" s="5"/>
      <c r="OC19" s="5"/>
      <c r="OD19" s="6"/>
      <c r="OF19" s="5"/>
      <c r="OG19" s="5"/>
      <c r="OH19" s="5"/>
      <c r="OI19" s="6"/>
      <c r="OK19" s="5"/>
      <c r="OL19" s="5"/>
      <c r="OM19" s="5"/>
      <c r="ON19" s="6"/>
      <c r="OP19" s="5"/>
      <c r="OQ19" s="5"/>
      <c r="OR19" s="5"/>
      <c r="OS19" s="6"/>
      <c r="OU19" s="5"/>
      <c r="OV19" s="5"/>
      <c r="OW19" s="5"/>
      <c r="OX19" s="6"/>
      <c r="OZ19" s="5"/>
      <c r="PA19" s="5"/>
      <c r="PB19" s="5"/>
      <c r="PC19" s="6"/>
      <c r="PE19" s="5"/>
      <c r="PF19" s="5"/>
      <c r="PG19" s="5"/>
      <c r="PH19" s="6"/>
      <c r="PJ19" s="5"/>
      <c r="PK19" s="5"/>
      <c r="PL19" s="5"/>
      <c r="PM19" s="6"/>
      <c r="PO19" s="5"/>
      <c r="PP19" s="5"/>
      <c r="PQ19" s="5"/>
      <c r="PR19" s="6"/>
      <c r="PT19" s="5"/>
      <c r="PU19" s="5"/>
      <c r="PV19" s="5"/>
      <c r="PW19" s="6"/>
      <c r="PY19" s="5"/>
      <c r="PZ19" s="5"/>
      <c r="QA19" s="5"/>
      <c r="QB19" s="6"/>
      <c r="QD19" s="5"/>
      <c r="QE19" s="5"/>
      <c r="QF19" s="5"/>
      <c r="QG19" s="6"/>
      <c r="QI19" s="5"/>
      <c r="QJ19" s="5"/>
      <c r="QK19" s="5"/>
      <c r="QL19" s="6"/>
      <c r="QN19" s="5"/>
      <c r="QO19" s="5"/>
      <c r="QP19" s="5"/>
      <c r="QQ19" s="6"/>
      <c r="QS19" s="5"/>
      <c r="QT19" s="5"/>
      <c r="QU19" s="5"/>
      <c r="QV19" s="6"/>
      <c r="QX19" s="5"/>
      <c r="QY19" s="5"/>
      <c r="QZ19" s="5"/>
      <c r="RA19" s="6"/>
      <c r="RC19" s="5"/>
      <c r="RD19" s="5"/>
      <c r="RE19" s="5"/>
      <c r="RF19" s="6"/>
      <c r="RH19" s="5"/>
      <c r="RI19" s="5"/>
      <c r="RJ19" s="5"/>
      <c r="RK19" s="6"/>
      <c r="RM19" s="5"/>
      <c r="RN19" s="5"/>
      <c r="RO19" s="5"/>
      <c r="RP19" s="6"/>
      <c r="RR19" s="5"/>
      <c r="RS19" s="5"/>
      <c r="RT19" s="5"/>
      <c r="RU19" s="6"/>
      <c r="RW19" s="5"/>
      <c r="RX19" s="5"/>
      <c r="RY19" s="5"/>
      <c r="RZ19" s="6"/>
      <c r="SB19" s="5"/>
      <c r="SC19" s="5"/>
      <c r="SD19" s="5"/>
      <c r="SE19" s="6"/>
      <c r="SG19" s="5"/>
      <c r="SH19" s="5"/>
      <c r="SI19" s="5"/>
      <c r="SJ19" s="6"/>
      <c r="SL19" s="5"/>
      <c r="SM19" s="5"/>
      <c r="SN19" s="5"/>
      <c r="SO19" s="6"/>
      <c r="SQ19" s="5"/>
      <c r="SR19" s="5"/>
      <c r="SS19" s="5"/>
      <c r="ST19" s="6"/>
      <c r="SV19" s="5"/>
      <c r="SW19" s="5"/>
      <c r="SX19" s="5"/>
      <c r="SY19" s="6"/>
      <c r="TA19" s="5"/>
      <c r="TB19" s="5"/>
      <c r="TC19" s="5"/>
      <c r="TD19" s="6"/>
      <c r="TF19" s="5"/>
      <c r="TG19" s="5"/>
      <c r="TH19" s="5"/>
      <c r="TI19" s="6"/>
      <c r="TK19" s="5"/>
      <c r="TL19" s="5"/>
      <c r="TM19" s="5"/>
      <c r="TN19" s="6"/>
      <c r="TP19" s="5"/>
      <c r="TQ19" s="5"/>
      <c r="TR19" s="5"/>
      <c r="TS19" s="6"/>
      <c r="TU19" s="5"/>
      <c r="TV19" s="5"/>
      <c r="TW19" s="5"/>
      <c r="TX19" s="6"/>
      <c r="TZ19" s="5"/>
      <c r="UA19" s="5"/>
      <c r="UB19" s="5"/>
      <c r="UC19" s="6"/>
      <c r="UE19" s="5"/>
      <c r="UF19" s="5"/>
      <c r="UG19" s="5"/>
      <c r="UH19" s="6"/>
      <c r="UJ19" s="5"/>
      <c r="UK19" s="5"/>
      <c r="UL19" s="5"/>
      <c r="UM19" s="6"/>
      <c r="UO19" s="5"/>
      <c r="UP19" s="5"/>
      <c r="UQ19" s="5"/>
      <c r="UR19" s="6"/>
      <c r="UT19" s="5"/>
      <c r="UU19" s="5"/>
      <c r="UV19" s="5"/>
      <c r="UW19" s="6"/>
      <c r="UY19" s="5"/>
      <c r="UZ19" s="5"/>
      <c r="VA19" s="5"/>
      <c r="VB19" s="6"/>
      <c r="VD19" s="5"/>
      <c r="VE19" s="5"/>
      <c r="VF19" s="5"/>
      <c r="VG19" s="6"/>
      <c r="VI19" s="5"/>
      <c r="VJ19" s="5"/>
      <c r="VK19" s="5"/>
      <c r="VL19" s="6"/>
      <c r="VN19" s="5"/>
      <c r="VO19" s="5"/>
      <c r="VP19" s="5"/>
      <c r="VQ19" s="6"/>
      <c r="VS19" s="5"/>
      <c r="VT19" s="5"/>
      <c r="VU19" s="5"/>
      <c r="VV19" s="6"/>
      <c r="VX19" s="5"/>
      <c r="VY19" s="5"/>
      <c r="VZ19" s="5"/>
      <c r="WA19" s="6"/>
      <c r="WC19" s="5"/>
      <c r="WD19" s="5"/>
      <c r="WE19" s="5"/>
      <c r="WF19" s="6"/>
      <c r="WH19" s="5"/>
      <c r="WI19" s="5"/>
      <c r="WJ19" s="5"/>
      <c r="WK19" s="6"/>
      <c r="WM19" s="5"/>
      <c r="WN19" s="5"/>
      <c r="WO19" s="5"/>
      <c r="WP19" s="6"/>
      <c r="WR19" s="5"/>
      <c r="WS19" s="5"/>
      <c r="WT19" s="5"/>
      <c r="WU19" s="6"/>
      <c r="WW19" s="5"/>
      <c r="WX19" s="5"/>
      <c r="WY19" s="5"/>
      <c r="WZ19" s="6"/>
      <c r="XB19" s="5"/>
      <c r="XC19" s="5"/>
      <c r="XD19" s="5"/>
      <c r="XE19" s="6"/>
      <c r="XG19" s="5"/>
      <c r="XH19" s="5"/>
      <c r="XI19" s="5"/>
      <c r="XJ19" s="6"/>
      <c r="XL19" s="5"/>
      <c r="XM19" s="5"/>
      <c r="XN19" s="5"/>
      <c r="XO19" s="6"/>
      <c r="XQ19" s="5"/>
      <c r="XR19" s="5"/>
      <c r="XS19" s="5"/>
      <c r="XT19" s="6"/>
      <c r="XV19" s="5"/>
      <c r="XW19" s="5"/>
      <c r="XX19" s="5"/>
      <c r="XY19" s="6"/>
      <c r="YA19" s="5"/>
      <c r="YB19" s="5"/>
      <c r="YC19" s="5"/>
      <c r="YD19" s="6"/>
      <c r="YF19" s="5"/>
      <c r="YG19" s="5"/>
      <c r="YH19" s="5"/>
      <c r="YI19" s="6"/>
      <c r="YK19" s="5"/>
      <c r="YL19" s="5"/>
      <c r="YM19" s="5"/>
      <c r="YN19" s="6"/>
      <c r="YP19" s="5"/>
      <c r="YQ19" s="5"/>
      <c r="YR19" s="5"/>
      <c r="YS19" s="6"/>
      <c r="YU19" s="5"/>
      <c r="YV19" s="5"/>
      <c r="YW19" s="5"/>
      <c r="YX19" s="6"/>
      <c r="YZ19" s="5"/>
      <c r="ZA19" s="5"/>
      <c r="ZB19" s="5"/>
      <c r="ZC19" s="6"/>
      <c r="ZE19" s="5"/>
      <c r="ZF19" s="5"/>
      <c r="ZG19" s="5"/>
      <c r="ZH19" s="6"/>
      <c r="ZJ19" s="5"/>
      <c r="ZK19" s="5"/>
      <c r="ZL19" s="5"/>
      <c r="ZM19" s="6"/>
      <c r="ZO19" s="5"/>
      <c r="ZP19" s="5"/>
      <c r="ZQ19" s="5"/>
      <c r="ZR19" s="6"/>
      <c r="ZT19" s="5"/>
      <c r="ZU19" s="5"/>
      <c r="ZV19" s="5"/>
      <c r="ZW19" s="6"/>
      <c r="ZY19" s="5"/>
      <c r="ZZ19" s="5"/>
      <c r="AAA19" s="5"/>
      <c r="AAB19" s="6"/>
      <c r="AAD19" s="5"/>
      <c r="AAE19" s="5"/>
      <c r="AAF19" s="5"/>
      <c r="AAG19" s="6"/>
      <c r="AAI19" s="5"/>
      <c r="AAJ19" s="5"/>
      <c r="AAK19" s="5"/>
      <c r="AAL19" s="6"/>
      <c r="AAN19" s="5"/>
      <c r="AAO19" s="5"/>
      <c r="AAP19" s="5"/>
      <c r="AAQ19" s="6"/>
      <c r="AAS19" s="5"/>
      <c r="AAT19" s="5"/>
      <c r="AAU19" s="5"/>
      <c r="AAV19" s="6"/>
      <c r="AAX19" s="5"/>
      <c r="AAY19" s="5"/>
      <c r="AAZ19" s="5"/>
      <c r="ABA19" s="6"/>
      <c r="ABC19" s="5"/>
      <c r="ABD19" s="5"/>
      <c r="ABE19" s="5"/>
      <c r="ABF19" s="6"/>
      <c r="ABH19" s="5"/>
      <c r="ABI19" s="5"/>
      <c r="ABJ19" s="5"/>
      <c r="ABK19" s="6"/>
      <c r="ABM19" s="5"/>
      <c r="ABN19" s="5"/>
      <c r="ABO19" s="5"/>
      <c r="ABP19" s="6"/>
      <c r="ABR19" s="5"/>
      <c r="ABS19" s="5"/>
      <c r="ABT19" s="5"/>
      <c r="ABU19" s="6"/>
      <c r="ABW19" s="5"/>
      <c r="ABX19" s="5"/>
      <c r="ABY19" s="5"/>
      <c r="ABZ19" s="6"/>
      <c r="ACB19" s="5"/>
      <c r="ACC19" s="5"/>
      <c r="ACD19" s="5"/>
      <c r="ACE19" s="6"/>
      <c r="ACG19" s="5"/>
      <c r="ACH19" s="5"/>
      <c r="ACI19" s="5"/>
      <c r="ACJ19" s="6"/>
      <c r="ACL19" s="5"/>
      <c r="ACM19" s="5"/>
      <c r="ACN19" s="5"/>
      <c r="ACO19" s="6"/>
      <c r="ACQ19" s="5"/>
      <c r="ACR19" s="5"/>
      <c r="ACS19" s="5"/>
      <c r="ACT19" s="6"/>
      <c r="ACV19" s="5"/>
      <c r="ACW19" s="5"/>
      <c r="ACX19" s="5"/>
      <c r="ACY19" s="6"/>
      <c r="ADA19" s="5"/>
      <c r="ADB19" s="5"/>
      <c r="ADC19" s="5"/>
      <c r="ADD19" s="6"/>
      <c r="ADF19" s="5"/>
      <c r="ADG19" s="5"/>
      <c r="ADH19" s="5"/>
      <c r="ADI19" s="6"/>
      <c r="ADK19" s="5"/>
      <c r="ADL19" s="5"/>
      <c r="ADM19" s="5"/>
      <c r="ADN19" s="6"/>
      <c r="ADP19" s="5"/>
      <c r="ADQ19" s="5"/>
      <c r="ADR19" s="5"/>
      <c r="ADS19" s="6"/>
      <c r="ADU19" s="5"/>
      <c r="ADV19" s="5"/>
      <c r="ADW19" s="5"/>
      <c r="ADX19" s="6"/>
      <c r="ADZ19" s="5"/>
      <c r="AEA19" s="5"/>
      <c r="AEB19" s="5"/>
      <c r="AEC19" s="6"/>
      <c r="AEE19" s="5"/>
      <c r="AEF19" s="5"/>
      <c r="AEG19" s="5"/>
      <c r="AEH19" s="6"/>
      <c r="AEJ19" s="5"/>
      <c r="AEK19" s="5"/>
      <c r="AEL19" s="5"/>
      <c r="AEM19" s="6"/>
      <c r="AEO19" s="5"/>
      <c r="AEP19" s="5"/>
      <c r="AEQ19" s="5"/>
      <c r="AER19" s="6"/>
      <c r="AET19" s="5"/>
      <c r="AEU19" s="5"/>
      <c r="AEV19" s="5"/>
      <c r="AEW19" s="6"/>
      <c r="AEY19" s="5"/>
      <c r="AEZ19" s="5"/>
      <c r="AFA19" s="5"/>
      <c r="AFB19" s="6"/>
      <c r="AFD19" s="5"/>
      <c r="AFE19" s="5"/>
      <c r="AFF19" s="5"/>
      <c r="AFG19" s="6"/>
      <c r="AFI19" s="5"/>
      <c r="AFJ19" s="5"/>
      <c r="AFK19" s="5"/>
      <c r="AFL19" s="6"/>
      <c r="AFN19" s="5"/>
      <c r="AFO19" s="5"/>
      <c r="AFP19" s="5"/>
      <c r="AFQ19" s="6"/>
      <c r="AFS19" s="5"/>
      <c r="AFT19" s="5"/>
      <c r="AFU19" s="5"/>
      <c r="AFV19" s="6"/>
      <c r="AFX19" s="5"/>
      <c r="AFY19" s="5"/>
      <c r="AFZ19" s="5"/>
      <c r="AGA19" s="6"/>
      <c r="AGC19" s="5"/>
      <c r="AGD19" s="5"/>
      <c r="AGE19" s="5"/>
      <c r="AGF19" s="6"/>
      <c r="AGH19" s="5"/>
      <c r="AGI19" s="5"/>
      <c r="AGJ19" s="5"/>
      <c r="AGK19" s="6"/>
      <c r="AGM19" s="5"/>
      <c r="AGN19" s="5"/>
      <c r="AGO19" s="5"/>
      <c r="AGP19" s="6"/>
      <c r="AGR19" s="5"/>
      <c r="AGS19" s="5"/>
      <c r="AGT19" s="5"/>
      <c r="AGU19" s="6"/>
      <c r="AGW19" s="5"/>
      <c r="AGX19" s="5"/>
      <c r="AGY19" s="5"/>
      <c r="AGZ19" s="6"/>
      <c r="AHB19" s="5"/>
      <c r="AHC19" s="5"/>
      <c r="AHD19" s="5"/>
      <c r="AHE19" s="6"/>
      <c r="AHG19" s="5"/>
      <c r="AHH19" s="5"/>
      <c r="AHI19" s="5"/>
      <c r="AHJ19" s="6"/>
      <c r="AHL19" s="5"/>
      <c r="AHM19" s="5"/>
      <c r="AHN19" s="5"/>
      <c r="AHO19" s="6"/>
      <c r="AHQ19" s="5"/>
      <c r="AHR19" s="5"/>
      <c r="AHS19" s="5"/>
      <c r="AHT19" s="6"/>
      <c r="AHV19" s="5"/>
      <c r="AHW19" s="5"/>
      <c r="AHX19" s="5"/>
      <c r="AHY19" s="6"/>
      <c r="AIA19" s="5"/>
      <c r="AIB19" s="5"/>
      <c r="AIC19" s="5"/>
      <c r="AID19" s="6"/>
      <c r="AIF19" s="5"/>
      <c r="AIG19" s="5"/>
      <c r="AIH19" s="5"/>
      <c r="AII19" s="6"/>
      <c r="AIK19" s="5"/>
      <c r="AIL19" s="5"/>
      <c r="AIM19" s="5"/>
      <c r="AIN19" s="6"/>
      <c r="AIP19" s="5"/>
      <c r="AIQ19" s="5"/>
      <c r="AIR19" s="5"/>
      <c r="AIS19" s="6"/>
      <c r="AIU19" s="5"/>
      <c r="AIV19" s="5"/>
      <c r="AIW19" s="5"/>
      <c r="AIX19" s="6"/>
      <c r="AIZ19" s="5"/>
      <c r="AJA19" s="5"/>
      <c r="AJB19" s="5"/>
      <c r="AJC19" s="6"/>
      <c r="AJE19" s="5"/>
      <c r="AJF19" s="5"/>
      <c r="AJG19" s="5"/>
      <c r="AJH19" s="6"/>
      <c r="AJJ19" s="5"/>
      <c r="AJK19" s="5"/>
      <c r="AJL19" s="5"/>
      <c r="AJM19" s="6"/>
      <c r="AJO19" s="5"/>
      <c r="AJP19" s="5"/>
      <c r="AJQ19" s="5"/>
      <c r="AJR19" s="6"/>
      <c r="AJT19" s="5"/>
      <c r="AJU19" s="5"/>
      <c r="AJV19" s="5"/>
      <c r="AJW19" s="6"/>
      <c r="AJY19" s="5"/>
      <c r="AJZ19" s="5"/>
      <c r="AKA19" s="5"/>
      <c r="AKB19" s="6"/>
      <c r="AKD19" s="5"/>
      <c r="AKE19" s="5"/>
      <c r="AKF19" s="5"/>
      <c r="AKG19" s="6"/>
      <c r="AKI19" s="5"/>
      <c r="AKJ19" s="5"/>
      <c r="AKK19" s="5"/>
      <c r="AKL19" s="6"/>
      <c r="AKN19" s="5"/>
      <c r="AKO19" s="5"/>
      <c r="AKP19" s="5"/>
      <c r="AKQ19" s="6"/>
      <c r="AKS19" s="5"/>
      <c r="AKT19" s="5"/>
      <c r="AKU19" s="5"/>
      <c r="AKV19" s="6"/>
      <c r="AKX19" s="5"/>
      <c r="AKY19" s="5"/>
      <c r="AKZ19" s="5"/>
      <c r="ALA19" s="6"/>
      <c r="ALC19" s="5"/>
      <c r="ALD19" s="5"/>
      <c r="ALE19" s="5"/>
      <c r="ALF19" s="6"/>
      <c r="ALH19" s="5"/>
      <c r="ALI19" s="5"/>
      <c r="ALJ19" s="5"/>
      <c r="ALK19" s="6"/>
      <c r="ALM19" s="5"/>
      <c r="ALN19" s="5"/>
      <c r="ALO19" s="5"/>
      <c r="ALP19" s="6"/>
      <c r="ALR19" s="5"/>
      <c r="ALS19" s="5"/>
      <c r="ALT19" s="5"/>
      <c r="ALU19" s="6"/>
      <c r="ALW19" s="5"/>
      <c r="ALX19" s="5"/>
      <c r="ALY19" s="5"/>
      <c r="ALZ19" s="6"/>
      <c r="AMB19" s="5"/>
      <c r="AMC19" s="5"/>
      <c r="AMD19" s="5"/>
      <c r="AME19" s="6"/>
      <c r="AMG19" s="5"/>
      <c r="AMH19" s="5"/>
      <c r="AMI19" s="5"/>
      <c r="AMJ19" s="6"/>
      <c r="AML19" s="5"/>
      <c r="AMM19" s="5"/>
      <c r="AMN19" s="5"/>
      <c r="AMO19" s="6"/>
      <c r="AMQ19" s="5"/>
      <c r="AMR19" s="5"/>
      <c r="AMS19" s="5"/>
      <c r="AMT19" s="6"/>
      <c r="AMV19" s="5"/>
      <c r="AMW19" s="5"/>
      <c r="AMX19" s="5"/>
      <c r="AMY19" s="6"/>
      <c r="ANA19" s="5"/>
      <c r="ANB19" s="5"/>
      <c r="ANC19" s="5"/>
      <c r="AND19" s="6"/>
      <c r="ANF19" s="5"/>
      <c r="ANG19" s="5"/>
      <c r="ANH19" s="5"/>
      <c r="ANI19" s="6"/>
      <c r="ANK19" s="5"/>
      <c r="ANL19" s="5"/>
      <c r="ANM19" s="5"/>
      <c r="ANN19" s="6"/>
      <c r="ANP19" s="5"/>
      <c r="ANQ19" s="5"/>
      <c r="ANR19" s="5"/>
      <c r="ANS19" s="6"/>
      <c r="ANU19" s="5"/>
      <c r="ANV19" s="5"/>
      <c r="ANW19" s="5"/>
      <c r="ANX19" s="6"/>
      <c r="ANZ19" s="5"/>
      <c r="AOA19" s="5"/>
      <c r="AOB19" s="5"/>
      <c r="AOC19" s="6"/>
      <c r="AOE19" s="5"/>
      <c r="AOF19" s="5"/>
      <c r="AOG19" s="5"/>
      <c r="AOH19" s="6"/>
      <c r="AOJ19" s="5"/>
      <c r="AOK19" s="5"/>
      <c r="AOL19" s="5"/>
      <c r="AOM19" s="6"/>
      <c r="AOO19" s="5"/>
      <c r="AOP19" s="5"/>
      <c r="AOQ19" s="5"/>
      <c r="AOR19" s="6"/>
      <c r="AOT19" s="5"/>
      <c r="AOU19" s="5"/>
      <c r="AOV19" s="5"/>
      <c r="AOW19" s="6"/>
      <c r="AOY19" s="5"/>
      <c r="AOZ19" s="5"/>
      <c r="APA19" s="5"/>
      <c r="APB19" s="6"/>
      <c r="APD19" s="5"/>
      <c r="APE19" s="5"/>
      <c r="APF19" s="5"/>
      <c r="APG19" s="6"/>
      <c r="API19" s="5"/>
      <c r="APJ19" s="5"/>
      <c r="APK19" s="5"/>
      <c r="APL19" s="6"/>
      <c r="APN19" s="5"/>
      <c r="APO19" s="5"/>
      <c r="APP19" s="5"/>
      <c r="APQ19" s="6"/>
      <c r="APS19" s="5"/>
      <c r="APT19" s="5"/>
      <c r="APU19" s="5"/>
      <c r="APV19" s="6"/>
      <c r="APX19" s="5"/>
      <c r="APY19" s="5"/>
      <c r="APZ19" s="5"/>
      <c r="AQA19" s="6"/>
      <c r="AQC19" s="5"/>
      <c r="AQD19" s="5"/>
      <c r="AQE19" s="5"/>
      <c r="AQF19" s="6"/>
      <c r="AQH19" s="5"/>
      <c r="AQI19" s="5"/>
      <c r="AQJ19" s="5"/>
      <c r="AQK19" s="6"/>
      <c r="AQM19" s="5"/>
      <c r="AQN19" s="5"/>
      <c r="AQO19" s="5"/>
      <c r="AQP19" s="6"/>
      <c r="AQR19" s="5"/>
      <c r="AQS19" s="5"/>
      <c r="AQT19" s="5"/>
      <c r="AQU19" s="6"/>
      <c r="AQW19" s="5"/>
      <c r="AQX19" s="5"/>
      <c r="AQY19" s="5"/>
      <c r="AQZ19" s="6"/>
      <c r="ARB19" s="5"/>
      <c r="ARC19" s="5"/>
      <c r="ARD19" s="5"/>
      <c r="ARE19" s="6"/>
      <c r="ARG19" s="5"/>
      <c r="ARH19" s="5"/>
      <c r="ARI19" s="5"/>
      <c r="ARJ19" s="6"/>
      <c r="ARL19" s="5"/>
      <c r="ARM19" s="5"/>
      <c r="ARN19" s="5"/>
      <c r="ARO19" s="6"/>
      <c r="ARQ19" s="5"/>
      <c r="ARR19" s="5"/>
      <c r="ARS19" s="5"/>
      <c r="ART19" s="6"/>
      <c r="ARV19" s="5"/>
      <c r="ARW19" s="5"/>
      <c r="ARX19" s="5"/>
      <c r="ARY19" s="6"/>
      <c r="ASA19" s="5"/>
      <c r="ASB19" s="5"/>
      <c r="ASC19" s="5"/>
      <c r="ASD19" s="6"/>
      <c r="ASF19" s="5"/>
      <c r="ASG19" s="5"/>
      <c r="ASH19" s="5"/>
      <c r="ASI19" s="6"/>
      <c r="ASK19" s="5"/>
      <c r="ASL19" s="5"/>
      <c r="ASM19" s="5"/>
      <c r="ASN19" s="6"/>
      <c r="ASP19" s="5"/>
      <c r="ASQ19" s="5"/>
      <c r="ASR19" s="5"/>
      <c r="ASS19" s="6"/>
      <c r="ASU19" s="5"/>
      <c r="ASV19" s="5"/>
      <c r="ASW19" s="5"/>
      <c r="ASX19" s="6"/>
      <c r="ASZ19" s="5"/>
      <c r="ATA19" s="5"/>
      <c r="ATB19" s="5"/>
      <c r="ATC19" s="6"/>
      <c r="ATE19" s="5"/>
      <c r="ATF19" s="5"/>
      <c r="ATG19" s="5"/>
      <c r="ATH19" s="6"/>
      <c r="ATJ19" s="5"/>
      <c r="ATK19" s="5"/>
      <c r="ATL19" s="5"/>
      <c r="ATM19" s="6"/>
      <c r="ATO19" s="5"/>
      <c r="ATP19" s="5"/>
      <c r="ATQ19" s="5"/>
      <c r="ATR19" s="6"/>
      <c r="ATT19" s="5"/>
      <c r="ATU19" s="5"/>
      <c r="ATV19" s="5"/>
      <c r="ATW19" s="6"/>
      <c r="ATY19" s="5"/>
      <c r="ATZ19" s="5"/>
      <c r="AUA19" s="5"/>
      <c r="AUB19" s="6"/>
      <c r="AUD19" s="5"/>
      <c r="AUE19" s="5"/>
      <c r="AUF19" s="5"/>
      <c r="AUG19" s="6"/>
      <c r="AUI19" s="5"/>
      <c r="AUJ19" s="5"/>
      <c r="AUK19" s="5"/>
      <c r="AUL19" s="6"/>
      <c r="AUN19" s="5"/>
      <c r="AUO19" s="5"/>
      <c r="AUP19" s="5"/>
      <c r="AUQ19" s="6"/>
      <c r="AUS19" s="5"/>
      <c r="AUT19" s="5"/>
      <c r="AUU19" s="5"/>
      <c r="AUV19" s="6"/>
      <c r="AUX19" s="5"/>
      <c r="AUY19" s="5"/>
      <c r="AUZ19" s="5"/>
      <c r="AVA19" s="6"/>
      <c r="AVC19" s="5"/>
      <c r="AVD19" s="5"/>
      <c r="AVE19" s="5"/>
      <c r="AVF19" s="6"/>
      <c r="AVH19" s="5"/>
      <c r="AVI19" s="5"/>
      <c r="AVJ19" s="5"/>
      <c r="AVK19" s="6"/>
      <c r="AVM19" s="5"/>
      <c r="AVN19" s="5"/>
      <c r="AVO19" s="5"/>
      <c r="AVP19" s="6"/>
      <c r="AVR19" s="5"/>
      <c r="AVS19" s="5"/>
      <c r="AVT19" s="5"/>
      <c r="AVU19" s="6"/>
      <c r="AVW19" s="5"/>
      <c r="AVX19" s="5"/>
      <c r="AVY19" s="5"/>
      <c r="AVZ19" s="6"/>
      <c r="AWB19" s="5"/>
      <c r="AWC19" s="5"/>
      <c r="AWD19" s="5"/>
      <c r="AWE19" s="6"/>
      <c r="AWG19" s="5"/>
      <c r="AWH19" s="5"/>
      <c r="AWI19" s="5"/>
      <c r="AWJ19" s="6"/>
      <c r="AWL19" s="5"/>
      <c r="AWM19" s="5"/>
      <c r="AWN19" s="5"/>
      <c r="AWO19" s="6"/>
      <c r="AWQ19" s="5"/>
      <c r="AWR19" s="5"/>
      <c r="AWS19" s="5"/>
      <c r="AWT19" s="6"/>
      <c r="AWV19" s="5"/>
      <c r="AWW19" s="5"/>
      <c r="AWX19" s="5"/>
      <c r="AWY19" s="6"/>
      <c r="AXA19" s="5"/>
      <c r="AXB19" s="5"/>
      <c r="AXC19" s="5"/>
      <c r="AXD19" s="6"/>
      <c r="AXF19" s="5"/>
      <c r="AXG19" s="5"/>
      <c r="AXH19" s="5"/>
      <c r="AXI19" s="6"/>
      <c r="AXK19" s="5"/>
      <c r="AXL19" s="5"/>
      <c r="AXM19" s="5"/>
      <c r="AXN19" s="6"/>
      <c r="AXP19" s="5"/>
      <c r="AXQ19" s="5"/>
      <c r="AXR19" s="5"/>
      <c r="AXS19" s="6"/>
      <c r="AXU19" s="5"/>
      <c r="AXV19" s="5"/>
      <c r="AXW19" s="5"/>
      <c r="AXX19" s="6"/>
      <c r="AXZ19" s="5"/>
      <c r="AYA19" s="5"/>
      <c r="AYB19" s="5"/>
      <c r="AYC19" s="6"/>
      <c r="AYE19" s="5"/>
      <c r="AYF19" s="5"/>
      <c r="AYG19" s="5"/>
      <c r="AYH19" s="6"/>
      <c r="AYJ19" s="5"/>
      <c r="AYK19" s="5"/>
      <c r="AYL19" s="5"/>
      <c r="AYM19" s="6"/>
      <c r="AYO19" s="5"/>
      <c r="AYP19" s="5"/>
      <c r="AYQ19" s="5"/>
      <c r="AYR19" s="6"/>
      <c r="AYT19" s="5"/>
      <c r="AYU19" s="5"/>
      <c r="AYV19" s="5"/>
      <c r="AYW19" s="6"/>
      <c r="AYY19" s="5"/>
      <c r="AYZ19" s="5"/>
      <c r="AZA19" s="5"/>
      <c r="AZB19" s="6"/>
      <c r="AZD19" s="5"/>
      <c r="AZE19" s="5"/>
      <c r="AZF19" s="5"/>
      <c r="AZG19" s="6"/>
      <c r="AZI19" s="5"/>
      <c r="AZJ19" s="5"/>
      <c r="AZK19" s="5"/>
      <c r="AZL19" s="6"/>
      <c r="AZN19" s="5"/>
      <c r="AZO19" s="5"/>
      <c r="AZP19" s="5"/>
      <c r="AZQ19" s="6"/>
      <c r="AZS19" s="5"/>
      <c r="AZT19" s="5"/>
      <c r="AZU19" s="5"/>
      <c r="AZV19" s="6"/>
      <c r="AZX19" s="5"/>
      <c r="AZY19" s="5"/>
      <c r="AZZ19" s="5"/>
      <c r="BAA19" s="6"/>
      <c r="BAC19" s="5"/>
      <c r="BAD19" s="5"/>
      <c r="BAE19" s="5"/>
      <c r="BAF19" s="6"/>
      <c r="BAH19" s="5"/>
      <c r="BAI19" s="5"/>
      <c r="BAJ19" s="5"/>
      <c r="BAK19" s="6"/>
      <c r="BAM19" s="5"/>
      <c r="BAN19" s="5"/>
      <c r="BAO19" s="5"/>
      <c r="BAP19" s="6"/>
      <c r="BAR19" s="5"/>
      <c r="BAS19" s="5"/>
      <c r="BAT19" s="5"/>
      <c r="BAU19" s="6"/>
      <c r="BAW19" s="5"/>
      <c r="BAX19" s="5"/>
      <c r="BAY19" s="5"/>
      <c r="BAZ19" s="6"/>
      <c r="BBB19" s="5"/>
      <c r="BBC19" s="5"/>
      <c r="BBD19" s="5"/>
      <c r="BBE19" s="6"/>
      <c r="BBG19" s="5"/>
      <c r="BBH19" s="5"/>
      <c r="BBI19" s="5"/>
      <c r="BBJ19" s="6"/>
      <c r="BBL19" s="5"/>
      <c r="BBM19" s="5"/>
      <c r="BBN19" s="5"/>
      <c r="BBO19" s="6"/>
      <c r="BBQ19" s="5"/>
      <c r="BBR19" s="5"/>
      <c r="BBS19" s="5"/>
      <c r="BBT19" s="6"/>
      <c r="BBV19" s="5"/>
      <c r="BBW19" s="5"/>
      <c r="BBX19" s="5"/>
      <c r="BBY19" s="6"/>
      <c r="BCA19" s="5"/>
      <c r="BCB19" s="5"/>
      <c r="BCC19" s="5"/>
      <c r="BCD19" s="6"/>
      <c r="BCF19" s="5"/>
      <c r="BCG19" s="5"/>
      <c r="BCH19" s="5"/>
      <c r="BCI19" s="6"/>
      <c r="BCK19" s="5"/>
      <c r="BCL19" s="5"/>
      <c r="BCM19" s="5"/>
      <c r="BCN19" s="6"/>
      <c r="BCP19" s="5"/>
      <c r="BCQ19" s="5"/>
      <c r="BCR19" s="5"/>
      <c r="BCS19" s="6"/>
      <c r="BCU19" s="5"/>
      <c r="BCV19" s="5"/>
      <c r="BCW19" s="5"/>
      <c r="BCX19" s="6"/>
      <c r="BCZ19" s="5"/>
      <c r="BDA19" s="5"/>
      <c r="BDB19" s="5"/>
      <c r="BDC19" s="6"/>
      <c r="BDE19" s="5"/>
      <c r="BDF19" s="5"/>
      <c r="BDG19" s="5"/>
      <c r="BDH19" s="6"/>
      <c r="BDJ19" s="5"/>
      <c r="BDK19" s="5"/>
      <c r="BDL19" s="5"/>
      <c r="BDM19" s="6"/>
      <c r="BDO19" s="5"/>
      <c r="BDP19" s="5"/>
      <c r="BDQ19" s="5"/>
      <c r="BDR19" s="6"/>
      <c r="BDT19" s="5"/>
      <c r="BDU19" s="5"/>
      <c r="BDV19" s="5"/>
      <c r="BDW19" s="6"/>
      <c r="BDY19" s="5"/>
      <c r="BDZ19" s="5"/>
      <c r="BEA19" s="5"/>
      <c r="BEB19" s="6"/>
      <c r="BED19" s="5"/>
      <c r="BEE19" s="5"/>
      <c r="BEF19" s="5"/>
      <c r="BEG19" s="6"/>
      <c r="BEI19" s="5"/>
      <c r="BEJ19" s="5"/>
      <c r="BEK19" s="5"/>
      <c r="BEL19" s="6"/>
      <c r="BEN19" s="5"/>
      <c r="BEO19" s="5"/>
      <c r="BEP19" s="5"/>
      <c r="BEQ19" s="6"/>
      <c r="BES19" s="5"/>
      <c r="BET19" s="5"/>
      <c r="BEU19" s="5"/>
      <c r="BEV19" s="6"/>
      <c r="BEX19" s="5"/>
      <c r="BEY19" s="5"/>
      <c r="BEZ19" s="5"/>
      <c r="BFA19" s="6"/>
      <c r="BFC19" s="5"/>
      <c r="BFD19" s="5"/>
      <c r="BFE19" s="5"/>
      <c r="BFF19" s="6"/>
      <c r="BFH19" s="5"/>
      <c r="BFI19" s="5"/>
      <c r="BFJ19" s="5"/>
      <c r="BFK19" s="6"/>
      <c r="BFM19" s="5"/>
      <c r="BFN19" s="5"/>
      <c r="BFO19" s="5"/>
      <c r="BFP19" s="6"/>
      <c r="BFR19" s="5"/>
      <c r="BFS19" s="5"/>
      <c r="BFT19" s="5"/>
      <c r="BFU19" s="6"/>
      <c r="BFW19" s="5"/>
      <c r="BFX19" s="5"/>
      <c r="BFY19" s="5"/>
      <c r="BFZ19" s="6"/>
      <c r="BGB19" s="5"/>
      <c r="BGC19" s="5"/>
      <c r="BGD19" s="5"/>
      <c r="BGE19" s="6"/>
      <c r="BGG19" s="5"/>
      <c r="BGH19" s="5"/>
      <c r="BGI19" s="5"/>
      <c r="BGJ19" s="6"/>
      <c r="BGL19" s="5"/>
      <c r="BGM19" s="5"/>
      <c r="BGN19" s="5"/>
      <c r="BGO19" s="6"/>
      <c r="BGQ19" s="5"/>
      <c r="BGR19" s="5"/>
      <c r="BGS19" s="5"/>
      <c r="BGT19" s="6"/>
      <c r="BGV19" s="5"/>
      <c r="BGW19" s="5"/>
      <c r="BGX19" s="5"/>
      <c r="BGY19" s="6"/>
      <c r="BHA19" s="5"/>
      <c r="BHB19" s="5"/>
      <c r="BHC19" s="5"/>
      <c r="BHD19" s="6"/>
      <c r="BHF19" s="5"/>
      <c r="BHG19" s="5"/>
      <c r="BHH19" s="5"/>
      <c r="BHI19" s="6"/>
      <c r="BHK19" s="5"/>
      <c r="BHL19" s="5"/>
      <c r="BHM19" s="5"/>
      <c r="BHN19" s="6"/>
      <c r="BHP19" s="5"/>
      <c r="BHQ19" s="5"/>
      <c r="BHR19" s="5"/>
      <c r="BHS19" s="6"/>
      <c r="BHU19" s="5"/>
      <c r="BHV19" s="5"/>
      <c r="BHW19" s="5"/>
      <c r="BHX19" s="6"/>
      <c r="BHZ19" s="5"/>
      <c r="BIA19" s="5"/>
      <c r="BIB19" s="5"/>
      <c r="BIC19" s="6"/>
      <c r="BIE19" s="5"/>
      <c r="BIF19" s="5"/>
      <c r="BIG19" s="5"/>
      <c r="BIH19" s="6"/>
      <c r="BIJ19" s="5"/>
      <c r="BIK19" s="5"/>
      <c r="BIL19" s="5"/>
      <c r="BIM19" s="6"/>
      <c r="BIO19" s="5"/>
      <c r="BIP19" s="5"/>
      <c r="BIQ19" s="5"/>
      <c r="BIR19" s="6"/>
      <c r="BIT19" s="5"/>
      <c r="BIU19" s="5"/>
      <c r="BIV19" s="5"/>
      <c r="BIW19" s="6"/>
      <c r="BIY19" s="5"/>
      <c r="BIZ19" s="5"/>
      <c r="BJA19" s="5"/>
      <c r="BJB19" s="6"/>
      <c r="BJD19" s="5"/>
      <c r="BJE19" s="5"/>
      <c r="BJF19" s="5"/>
      <c r="BJG19" s="6"/>
      <c r="BJI19" s="5"/>
      <c r="BJJ19" s="5"/>
      <c r="BJK19" s="5"/>
      <c r="BJL19" s="6"/>
      <c r="BJN19" s="5"/>
      <c r="BJO19" s="5"/>
      <c r="BJP19" s="5"/>
      <c r="BJQ19" s="6"/>
      <c r="BJS19" s="5"/>
      <c r="BJT19" s="5"/>
      <c r="BJU19" s="5"/>
      <c r="BJV19" s="6"/>
      <c r="BJX19" s="5"/>
      <c r="BJY19" s="5"/>
      <c r="BJZ19" s="5"/>
      <c r="BKA19" s="6"/>
      <c r="BKC19" s="5"/>
      <c r="BKD19" s="5"/>
      <c r="BKE19" s="5"/>
      <c r="BKF19" s="6"/>
      <c r="BKH19" s="5"/>
      <c r="BKI19" s="5"/>
      <c r="BKJ19" s="5"/>
      <c r="BKK19" s="6"/>
      <c r="BKM19" s="5"/>
      <c r="BKN19" s="5"/>
      <c r="BKO19" s="5"/>
      <c r="BKP19" s="6"/>
      <c r="BKR19" s="5"/>
      <c r="BKS19" s="5"/>
      <c r="BKT19" s="5"/>
      <c r="BKU19" s="6"/>
      <c r="BKW19" s="5"/>
      <c r="BKX19" s="5"/>
      <c r="BKY19" s="5"/>
      <c r="BKZ19" s="6"/>
      <c r="BLB19" s="5"/>
      <c r="BLC19" s="5"/>
      <c r="BLD19" s="5"/>
      <c r="BLE19" s="6"/>
      <c r="BLG19" s="5"/>
      <c r="BLH19" s="5"/>
      <c r="BLI19" s="5"/>
      <c r="BLJ19" s="6"/>
      <c r="BLL19" s="5"/>
      <c r="BLM19" s="5"/>
      <c r="BLN19" s="5"/>
      <c r="BLO19" s="6"/>
      <c r="BLQ19" s="5"/>
      <c r="BLR19" s="5"/>
      <c r="BLS19" s="5"/>
      <c r="BLT19" s="6"/>
      <c r="BLV19" s="5"/>
      <c r="BLW19" s="5"/>
      <c r="BLX19" s="5"/>
      <c r="BLY19" s="6"/>
      <c r="BMA19" s="5"/>
      <c r="BMB19" s="5"/>
      <c r="BMC19" s="5"/>
      <c r="BMD19" s="6"/>
      <c r="BMF19" s="5"/>
      <c r="BMG19" s="5"/>
      <c r="BMH19" s="5"/>
      <c r="BMI19" s="6"/>
      <c r="BMK19" s="5"/>
      <c r="BML19" s="5"/>
      <c r="BMM19" s="5"/>
      <c r="BMN19" s="6"/>
      <c r="BMP19" s="5"/>
      <c r="BMQ19" s="5"/>
      <c r="BMR19" s="5"/>
      <c r="BMS19" s="6"/>
      <c r="BMU19" s="5"/>
      <c r="BMV19" s="5"/>
      <c r="BMW19" s="5"/>
      <c r="BMX19" s="6"/>
      <c r="BMZ19" s="5"/>
      <c r="BNA19" s="5"/>
      <c r="BNB19" s="5"/>
      <c r="BNC19" s="6"/>
      <c r="BNE19" s="5"/>
      <c r="BNF19" s="5"/>
      <c r="BNG19" s="5"/>
      <c r="BNH19" s="6"/>
      <c r="BNJ19" s="5"/>
      <c r="BNK19" s="5"/>
      <c r="BNL19" s="5"/>
      <c r="BNM19" s="6"/>
      <c r="BNO19" s="5"/>
      <c r="BNP19" s="5"/>
      <c r="BNQ19" s="5"/>
      <c r="BNR19" s="6"/>
      <c r="BNT19" s="5"/>
      <c r="BNU19" s="5"/>
      <c r="BNV19" s="5"/>
      <c r="BNW19" s="6"/>
      <c r="BNY19" s="5"/>
      <c r="BNZ19" s="5"/>
      <c r="BOA19" s="5"/>
      <c r="BOB19" s="6"/>
      <c r="BOD19" s="5"/>
      <c r="BOE19" s="5"/>
      <c r="BOF19" s="5"/>
      <c r="BOG19" s="6"/>
      <c r="BOI19" s="5"/>
      <c r="BOJ19" s="5"/>
      <c r="BOK19" s="5"/>
      <c r="BOL19" s="6"/>
      <c r="BON19" s="5"/>
      <c r="BOO19" s="5"/>
      <c r="BOP19" s="5"/>
      <c r="BOQ19" s="6"/>
      <c r="BOS19" s="5"/>
      <c r="BOT19" s="5"/>
      <c r="BOU19" s="5"/>
      <c r="BOV19" s="6"/>
      <c r="BOX19" s="5"/>
      <c r="BOY19" s="5"/>
      <c r="BOZ19" s="5"/>
      <c r="BPA19" s="6"/>
      <c r="BPC19" s="5"/>
      <c r="BPD19" s="5"/>
      <c r="BPE19" s="5"/>
      <c r="BPF19" s="6"/>
      <c r="BPH19" s="5"/>
      <c r="BPI19" s="5"/>
      <c r="BPJ19" s="5"/>
      <c r="BPK19" s="6"/>
      <c r="BPM19" s="5"/>
      <c r="BPN19" s="5"/>
      <c r="BPO19" s="5"/>
      <c r="BPP19" s="6"/>
      <c r="BPR19" s="5"/>
      <c r="BPS19" s="5"/>
      <c r="BPT19" s="5"/>
      <c r="BPU19" s="6"/>
      <c r="BPW19" s="5"/>
      <c r="BPX19" s="5"/>
      <c r="BPY19" s="5"/>
      <c r="BPZ19" s="6"/>
      <c r="BQB19" s="5"/>
      <c r="BQC19" s="5"/>
      <c r="BQD19" s="5"/>
      <c r="BQE19" s="6"/>
      <c r="BQG19" s="5"/>
      <c r="BQH19" s="5"/>
      <c r="BQI19" s="5"/>
      <c r="BQJ19" s="6"/>
      <c r="BQL19" s="5"/>
      <c r="BQM19" s="5"/>
      <c r="BQN19" s="5"/>
      <c r="BQO19" s="6"/>
      <c r="BQQ19" s="5"/>
      <c r="BQR19" s="5"/>
      <c r="BQS19" s="5"/>
      <c r="BQT19" s="6"/>
      <c r="BQV19" s="5"/>
      <c r="BQW19" s="5"/>
      <c r="BQX19" s="5"/>
      <c r="BQY19" s="6"/>
      <c r="BRA19" s="5"/>
      <c r="BRB19" s="5"/>
      <c r="BRC19" s="5"/>
      <c r="BRD19" s="6"/>
      <c r="BRF19" s="5"/>
      <c r="BRG19" s="5"/>
      <c r="BRH19" s="5"/>
      <c r="BRI19" s="6"/>
      <c r="BRK19" s="5"/>
      <c r="BRL19" s="5"/>
      <c r="BRM19" s="5"/>
      <c r="BRN19" s="6"/>
      <c r="BRP19" s="5"/>
      <c r="BRQ19" s="5"/>
      <c r="BRR19" s="5"/>
      <c r="BRS19" s="6"/>
      <c r="BRU19" s="5"/>
      <c r="BRV19" s="5"/>
      <c r="BRW19" s="5"/>
      <c r="BRX19" s="6"/>
      <c r="BRZ19" s="5"/>
      <c r="BSA19" s="5"/>
      <c r="BSB19" s="5"/>
      <c r="BSC19" s="6"/>
      <c r="BSE19" s="5"/>
      <c r="BSF19" s="5"/>
      <c r="BSG19" s="5"/>
      <c r="BSH19" s="6"/>
      <c r="BSJ19" s="5"/>
      <c r="BSK19" s="5"/>
      <c r="BSL19" s="5"/>
      <c r="BSM19" s="6"/>
      <c r="BSO19" s="5"/>
      <c r="BSP19" s="5"/>
      <c r="BSQ19" s="5"/>
      <c r="BSR19" s="6"/>
      <c r="BST19" s="5"/>
      <c r="BSU19" s="5"/>
      <c r="BSV19" s="5"/>
      <c r="BSW19" s="6"/>
      <c r="BSY19" s="5"/>
      <c r="BSZ19" s="5"/>
      <c r="BTA19" s="5"/>
      <c r="BTB19" s="6"/>
      <c r="BTD19" s="5"/>
      <c r="BTE19" s="5"/>
      <c r="BTF19" s="5"/>
      <c r="BTG19" s="6"/>
      <c r="BTI19" s="5"/>
      <c r="BTJ19" s="5"/>
      <c r="BTK19" s="5"/>
      <c r="BTL19" s="6"/>
      <c r="BTN19" s="5"/>
      <c r="BTO19" s="5"/>
      <c r="BTP19" s="5"/>
      <c r="BTQ19" s="6"/>
      <c r="BTS19" s="5"/>
      <c r="BTT19" s="5"/>
      <c r="BTU19" s="5"/>
      <c r="BTV19" s="6"/>
      <c r="BTX19" s="5"/>
      <c r="BTY19" s="5"/>
      <c r="BTZ19" s="5"/>
      <c r="BUA19" s="6"/>
      <c r="BUC19" s="5"/>
      <c r="BUD19" s="5"/>
      <c r="BUE19" s="5"/>
      <c r="BUF19" s="6"/>
      <c r="BUH19" s="5"/>
      <c r="BUI19" s="5"/>
      <c r="BUJ19" s="5"/>
      <c r="BUK19" s="6"/>
      <c r="BUM19" s="5"/>
      <c r="BUN19" s="5"/>
      <c r="BUO19" s="5"/>
      <c r="BUP19" s="6"/>
      <c r="BUR19" s="5"/>
      <c r="BUS19" s="5"/>
      <c r="BUT19" s="5"/>
      <c r="BUU19" s="6"/>
      <c r="BUW19" s="5"/>
      <c r="BUX19" s="5"/>
      <c r="BUY19" s="5"/>
      <c r="BUZ19" s="6"/>
      <c r="BVB19" s="5"/>
      <c r="BVC19" s="5"/>
      <c r="BVD19" s="5"/>
      <c r="BVE19" s="6"/>
      <c r="BVG19" s="5"/>
      <c r="BVH19" s="5"/>
      <c r="BVI19" s="5"/>
      <c r="BVJ19" s="6"/>
      <c r="BVL19" s="5"/>
      <c r="BVM19" s="5"/>
      <c r="BVN19" s="5"/>
      <c r="BVO19" s="6"/>
      <c r="BVQ19" s="5"/>
      <c r="BVR19" s="5"/>
      <c r="BVS19" s="5"/>
      <c r="BVT19" s="6"/>
      <c r="BVV19" s="5"/>
      <c r="BVW19" s="5"/>
      <c r="BVX19" s="5"/>
      <c r="BVY19" s="6"/>
      <c r="BWA19" s="5"/>
      <c r="BWB19" s="5"/>
      <c r="BWC19" s="5"/>
      <c r="BWD19" s="6"/>
      <c r="BWF19" s="5"/>
      <c r="BWG19" s="5"/>
      <c r="BWH19" s="5"/>
      <c r="BWI19" s="6"/>
      <c r="BWK19" s="5"/>
      <c r="BWL19" s="5"/>
      <c r="BWM19" s="5"/>
      <c r="BWN19" s="6"/>
      <c r="BWP19" s="5"/>
      <c r="BWQ19" s="5"/>
      <c r="BWR19" s="5"/>
      <c r="BWS19" s="6"/>
      <c r="BWU19" s="5"/>
      <c r="BWV19" s="5"/>
      <c r="BWW19" s="5"/>
      <c r="BWX19" s="6"/>
      <c r="BWZ19" s="5"/>
      <c r="BXA19" s="5"/>
      <c r="BXB19" s="5"/>
      <c r="BXC19" s="6"/>
      <c r="BXE19" s="5"/>
      <c r="BXF19" s="5"/>
      <c r="BXG19" s="5"/>
      <c r="BXH19" s="6"/>
      <c r="BXJ19" s="5"/>
      <c r="BXK19" s="5"/>
      <c r="BXL19" s="5"/>
      <c r="BXM19" s="6"/>
      <c r="BXO19" s="5"/>
      <c r="BXP19" s="5"/>
      <c r="BXQ19" s="5"/>
      <c r="BXR19" s="6"/>
      <c r="BXT19" s="5"/>
      <c r="BXU19" s="5"/>
      <c r="BXV19" s="5"/>
      <c r="BXW19" s="6"/>
      <c r="BXY19" s="5"/>
      <c r="BXZ19" s="5"/>
      <c r="BYA19" s="5"/>
      <c r="BYB19" s="6"/>
      <c r="BYD19" s="5"/>
      <c r="BYE19" s="5"/>
      <c r="BYF19" s="5"/>
      <c r="BYG19" s="6"/>
      <c r="BYI19" s="5"/>
      <c r="BYJ19" s="5"/>
      <c r="BYK19" s="5"/>
      <c r="BYL19" s="6"/>
      <c r="BYN19" s="5"/>
      <c r="BYO19" s="5"/>
      <c r="BYP19" s="5"/>
      <c r="BYQ19" s="6"/>
      <c r="BYS19" s="5"/>
      <c r="BYT19" s="5"/>
      <c r="BYU19" s="5"/>
      <c r="BYV19" s="6"/>
      <c r="BYX19" s="5"/>
      <c r="BYY19" s="5"/>
      <c r="BYZ19" s="5"/>
      <c r="BZA19" s="6"/>
      <c r="BZC19" s="5"/>
      <c r="BZD19" s="5"/>
      <c r="BZE19" s="5"/>
      <c r="BZF19" s="6"/>
      <c r="BZH19" s="5"/>
      <c r="BZI19" s="5"/>
      <c r="BZJ19" s="5"/>
      <c r="BZK19" s="6"/>
      <c r="BZM19" s="5"/>
      <c r="BZN19" s="5"/>
      <c r="BZO19" s="5"/>
      <c r="BZP19" s="6"/>
      <c r="BZR19" s="5"/>
      <c r="BZS19" s="5"/>
      <c r="BZT19" s="5"/>
      <c r="BZU19" s="6"/>
      <c r="BZW19" s="5"/>
      <c r="BZX19" s="5"/>
      <c r="BZY19" s="5"/>
      <c r="BZZ19" s="6"/>
      <c r="CAB19" s="5"/>
      <c r="CAC19" s="5"/>
      <c r="CAD19" s="5"/>
      <c r="CAE19" s="6"/>
      <c r="CAG19" s="5"/>
      <c r="CAH19" s="5"/>
      <c r="CAI19" s="5"/>
      <c r="CAJ19" s="6"/>
      <c r="CAL19" s="5"/>
      <c r="CAM19" s="5"/>
      <c r="CAN19" s="5"/>
      <c r="CAO19" s="6"/>
      <c r="CAQ19" s="5"/>
      <c r="CAR19" s="5"/>
      <c r="CAS19" s="5"/>
      <c r="CAT19" s="6"/>
      <c r="CAV19" s="5"/>
      <c r="CAW19" s="5"/>
      <c r="CAX19" s="5"/>
      <c r="CAY19" s="6"/>
      <c r="CBA19" s="5"/>
      <c r="CBB19" s="5"/>
      <c r="CBC19" s="5"/>
      <c r="CBD19" s="6"/>
      <c r="CBF19" s="5"/>
      <c r="CBG19" s="5"/>
      <c r="CBH19" s="5"/>
      <c r="CBI19" s="6"/>
      <c r="CBK19" s="5"/>
      <c r="CBL19" s="5"/>
      <c r="CBM19" s="5"/>
      <c r="CBN19" s="6"/>
      <c r="CBP19" s="5"/>
      <c r="CBQ19" s="5"/>
      <c r="CBR19" s="5"/>
      <c r="CBS19" s="6"/>
      <c r="CBU19" s="5"/>
      <c r="CBV19" s="5"/>
      <c r="CBW19" s="5"/>
      <c r="CBX19" s="6"/>
      <c r="CBZ19" s="5"/>
      <c r="CCA19" s="5"/>
      <c r="CCB19" s="5"/>
      <c r="CCC19" s="6"/>
      <c r="CCE19" s="5"/>
      <c r="CCF19" s="5"/>
      <c r="CCG19" s="5"/>
      <c r="CCH19" s="6"/>
      <c r="CCJ19" s="5"/>
      <c r="CCK19" s="5"/>
      <c r="CCL19" s="5"/>
      <c r="CCM19" s="6"/>
      <c r="CCO19" s="5"/>
      <c r="CCP19" s="5"/>
      <c r="CCQ19" s="5"/>
      <c r="CCR19" s="6"/>
      <c r="CCT19" s="5"/>
      <c r="CCU19" s="5"/>
      <c r="CCV19" s="5"/>
      <c r="CCW19" s="6"/>
      <c r="CCY19" s="5"/>
      <c r="CCZ19" s="5"/>
      <c r="CDA19" s="5"/>
      <c r="CDB19" s="6"/>
      <c r="CDD19" s="5"/>
      <c r="CDE19" s="5"/>
      <c r="CDF19" s="5"/>
      <c r="CDG19" s="6"/>
      <c r="CDI19" s="5"/>
      <c r="CDJ19" s="5"/>
      <c r="CDK19" s="5"/>
      <c r="CDL19" s="6"/>
      <c r="CDN19" s="5"/>
      <c r="CDO19" s="5"/>
      <c r="CDP19" s="5"/>
      <c r="CDQ19" s="6"/>
      <c r="CDS19" s="5"/>
      <c r="CDT19" s="5"/>
      <c r="CDU19" s="5"/>
      <c r="CDV19" s="6"/>
      <c r="CDX19" s="5"/>
      <c r="CDY19" s="5"/>
      <c r="CDZ19" s="5"/>
      <c r="CEA19" s="6"/>
      <c r="CEC19" s="5"/>
      <c r="CED19" s="5"/>
      <c r="CEE19" s="5"/>
      <c r="CEF19" s="6"/>
      <c r="CEH19" s="5"/>
      <c r="CEI19" s="5"/>
      <c r="CEJ19" s="5"/>
      <c r="CEK19" s="6"/>
      <c r="CEM19" s="5"/>
      <c r="CEN19" s="5"/>
      <c r="CEO19" s="5"/>
      <c r="CEP19" s="6"/>
      <c r="CER19" s="5"/>
      <c r="CES19" s="5"/>
      <c r="CET19" s="5"/>
      <c r="CEU19" s="6"/>
      <c r="CEW19" s="5"/>
      <c r="CEX19" s="5"/>
      <c r="CEY19" s="5"/>
      <c r="CEZ19" s="6"/>
      <c r="CFB19" s="5"/>
      <c r="CFC19" s="5"/>
      <c r="CFD19" s="5"/>
      <c r="CFE19" s="6"/>
      <c r="CFG19" s="5"/>
      <c r="CFH19" s="5"/>
      <c r="CFI19" s="5"/>
      <c r="CFJ19" s="6"/>
      <c r="CFL19" s="5"/>
      <c r="CFM19" s="5"/>
      <c r="CFN19" s="5"/>
      <c r="CFO19" s="6"/>
      <c r="CFQ19" s="5"/>
      <c r="CFR19" s="5"/>
      <c r="CFS19" s="5"/>
      <c r="CFT19" s="6"/>
      <c r="CFV19" s="5"/>
      <c r="CFW19" s="5"/>
      <c r="CFX19" s="5"/>
      <c r="CFY19" s="6"/>
      <c r="CGA19" s="5"/>
      <c r="CGB19" s="5"/>
      <c r="CGC19" s="5"/>
      <c r="CGD19" s="6"/>
      <c r="CGF19" s="5"/>
      <c r="CGG19" s="5"/>
      <c r="CGH19" s="5"/>
      <c r="CGI19" s="6"/>
      <c r="CGK19" s="5"/>
      <c r="CGL19" s="5"/>
      <c r="CGM19" s="5"/>
      <c r="CGN19" s="6"/>
      <c r="CGP19" s="5"/>
      <c r="CGQ19" s="5"/>
      <c r="CGR19" s="5"/>
      <c r="CGS19" s="6"/>
      <c r="CGU19" s="5"/>
      <c r="CGV19" s="5"/>
      <c r="CGW19" s="5"/>
      <c r="CGX19" s="6"/>
      <c r="CGZ19" s="5"/>
      <c r="CHA19" s="5"/>
      <c r="CHB19" s="5"/>
      <c r="CHC19" s="6"/>
      <c r="CHE19" s="5"/>
      <c r="CHF19" s="5"/>
      <c r="CHG19" s="5"/>
      <c r="CHH19" s="6"/>
      <c r="CHJ19" s="5"/>
      <c r="CHK19" s="5"/>
      <c r="CHL19" s="5"/>
      <c r="CHM19" s="6"/>
      <c r="CHO19" s="5"/>
      <c r="CHP19" s="5"/>
      <c r="CHQ19" s="5"/>
      <c r="CHR19" s="6"/>
      <c r="CHT19" s="5"/>
      <c r="CHU19" s="5"/>
      <c r="CHV19" s="5"/>
      <c r="CHW19" s="6"/>
      <c r="CHY19" s="5"/>
      <c r="CHZ19" s="5"/>
      <c r="CIA19" s="5"/>
      <c r="CIB19" s="6"/>
      <c r="CID19" s="5"/>
      <c r="CIE19" s="5"/>
      <c r="CIF19" s="5"/>
      <c r="CIG19" s="6"/>
      <c r="CII19" s="5"/>
      <c r="CIJ19" s="5"/>
      <c r="CIK19" s="5"/>
      <c r="CIL19" s="6"/>
      <c r="CIN19" s="5"/>
      <c r="CIO19" s="5"/>
      <c r="CIP19" s="5"/>
      <c r="CIQ19" s="6"/>
      <c r="CIS19" s="5"/>
      <c r="CIT19" s="5"/>
      <c r="CIU19" s="5"/>
      <c r="CIV19" s="6"/>
      <c r="CIX19" s="5"/>
      <c r="CIY19" s="5"/>
      <c r="CIZ19" s="5"/>
      <c r="CJA19" s="6"/>
      <c r="CJC19" s="5"/>
      <c r="CJD19" s="5"/>
      <c r="CJE19" s="5"/>
      <c r="CJF19" s="6"/>
      <c r="CJH19" s="5"/>
      <c r="CJI19" s="5"/>
      <c r="CJJ19" s="5"/>
      <c r="CJK19" s="6"/>
      <c r="CJM19" s="5"/>
      <c r="CJN19" s="5"/>
      <c r="CJO19" s="5"/>
      <c r="CJP19" s="6"/>
      <c r="CJR19" s="5"/>
      <c r="CJS19" s="5"/>
      <c r="CJT19" s="5"/>
      <c r="CJU19" s="6"/>
      <c r="CJW19" s="5"/>
      <c r="CJX19" s="5"/>
      <c r="CJY19" s="5"/>
      <c r="CJZ19" s="6"/>
      <c r="CKB19" s="5"/>
      <c r="CKC19" s="5"/>
      <c r="CKD19" s="5"/>
      <c r="CKE19" s="6"/>
      <c r="CKG19" s="5"/>
      <c r="CKH19" s="5"/>
      <c r="CKI19" s="5"/>
      <c r="CKJ19" s="6"/>
      <c r="CKL19" s="5"/>
      <c r="CKM19" s="5"/>
      <c r="CKN19" s="5"/>
      <c r="CKO19" s="6"/>
      <c r="CKQ19" s="5"/>
      <c r="CKR19" s="5"/>
      <c r="CKS19" s="5"/>
      <c r="CKT19" s="6"/>
      <c r="CKV19" s="5"/>
      <c r="CKW19" s="5"/>
      <c r="CKX19" s="5"/>
      <c r="CKY19" s="6"/>
      <c r="CLA19" s="5"/>
      <c r="CLB19" s="5"/>
      <c r="CLC19" s="5"/>
      <c r="CLD19" s="6"/>
      <c r="CLF19" s="5"/>
      <c r="CLG19" s="5"/>
      <c r="CLH19" s="5"/>
      <c r="CLI19" s="6"/>
      <c r="CLK19" s="5"/>
      <c r="CLL19" s="5"/>
      <c r="CLM19" s="5"/>
      <c r="CLN19" s="6"/>
      <c r="CLP19" s="5"/>
      <c r="CLQ19" s="5"/>
      <c r="CLR19" s="5"/>
      <c r="CLS19" s="6"/>
      <c r="CLU19" s="5"/>
      <c r="CLV19" s="5"/>
      <c r="CLW19" s="5"/>
      <c r="CLX19" s="6"/>
      <c r="CLZ19" s="5"/>
      <c r="CMA19" s="5"/>
      <c r="CMB19" s="5"/>
      <c r="CMC19" s="6"/>
      <c r="CME19" s="5"/>
      <c r="CMF19" s="5"/>
      <c r="CMG19" s="5"/>
      <c r="CMH19" s="6"/>
      <c r="CMJ19" s="5"/>
      <c r="CMK19" s="5"/>
      <c r="CML19" s="5"/>
      <c r="CMM19" s="6"/>
      <c r="CMO19" s="5"/>
      <c r="CMP19" s="5"/>
      <c r="CMQ19" s="5"/>
      <c r="CMR19" s="6"/>
      <c r="CMT19" s="5"/>
      <c r="CMU19" s="5"/>
      <c r="CMV19" s="5"/>
      <c r="CMW19" s="6"/>
      <c r="CMY19" s="5"/>
      <c r="CMZ19" s="5"/>
      <c r="CNA19" s="5"/>
      <c r="CNB19" s="6"/>
      <c r="CND19" s="5"/>
      <c r="CNE19" s="5"/>
      <c r="CNF19" s="5"/>
      <c r="CNG19" s="6"/>
      <c r="CNI19" s="5"/>
      <c r="CNJ19" s="5"/>
      <c r="CNK19" s="5"/>
      <c r="CNL19" s="6"/>
      <c r="CNN19" s="5"/>
      <c r="CNO19" s="5"/>
      <c r="CNP19" s="5"/>
      <c r="CNQ19" s="6"/>
      <c r="CNS19" s="5"/>
      <c r="CNT19" s="5"/>
      <c r="CNU19" s="5"/>
      <c r="CNV19" s="6"/>
      <c r="CNX19" s="5"/>
      <c r="CNY19" s="5"/>
      <c r="CNZ19" s="5"/>
      <c r="COA19" s="6"/>
      <c r="COC19" s="5"/>
      <c r="COD19" s="5"/>
      <c r="COE19" s="5"/>
      <c r="COF19" s="6"/>
      <c r="COH19" s="5"/>
      <c r="COI19" s="5"/>
      <c r="COJ19" s="5"/>
      <c r="COK19" s="6"/>
      <c r="COM19" s="5"/>
      <c r="CON19" s="5"/>
      <c r="COO19" s="5"/>
      <c r="COP19" s="6"/>
      <c r="COR19" s="5"/>
      <c r="COS19" s="5"/>
      <c r="COT19" s="5"/>
      <c r="COU19" s="6"/>
      <c r="COW19" s="5"/>
      <c r="COX19" s="5"/>
      <c r="COY19" s="5"/>
      <c r="COZ19" s="6"/>
      <c r="CPB19" s="5"/>
      <c r="CPC19" s="5"/>
      <c r="CPD19" s="5"/>
      <c r="CPE19" s="6"/>
      <c r="CPG19" s="5"/>
      <c r="CPH19" s="5"/>
      <c r="CPI19" s="5"/>
      <c r="CPJ19" s="6"/>
      <c r="CPL19" s="5"/>
      <c r="CPM19" s="5"/>
      <c r="CPN19" s="5"/>
      <c r="CPO19" s="6"/>
      <c r="CPQ19" s="5"/>
      <c r="CPR19" s="5"/>
      <c r="CPS19" s="5"/>
      <c r="CPT19" s="6"/>
      <c r="CPV19" s="5"/>
      <c r="CPW19" s="5"/>
      <c r="CPX19" s="5"/>
      <c r="CPY19" s="6"/>
      <c r="CQA19" s="5"/>
      <c r="CQB19" s="5"/>
      <c r="CQC19" s="5"/>
      <c r="CQD19" s="6"/>
      <c r="CQF19" s="5"/>
      <c r="CQG19" s="5"/>
      <c r="CQH19" s="5"/>
      <c r="CQI19" s="6"/>
      <c r="CQK19" s="5"/>
      <c r="CQL19" s="5"/>
      <c r="CQM19" s="5"/>
      <c r="CQN19" s="6"/>
      <c r="CQP19" s="5"/>
      <c r="CQQ19" s="5"/>
      <c r="CQR19" s="5"/>
      <c r="CQS19" s="6"/>
      <c r="CQU19" s="5"/>
      <c r="CQV19" s="5"/>
      <c r="CQW19" s="5"/>
      <c r="CQX19" s="6"/>
      <c r="CQZ19" s="5"/>
      <c r="CRA19" s="5"/>
      <c r="CRB19" s="5"/>
      <c r="CRC19" s="6"/>
      <c r="CRE19" s="5"/>
      <c r="CRF19" s="5"/>
      <c r="CRG19" s="5"/>
      <c r="CRH19" s="6"/>
      <c r="CRJ19" s="5"/>
      <c r="CRK19" s="5"/>
      <c r="CRL19" s="5"/>
      <c r="CRM19" s="6"/>
      <c r="CRO19" s="5"/>
      <c r="CRP19" s="5"/>
      <c r="CRQ19" s="5"/>
      <c r="CRR19" s="6"/>
      <c r="CRT19" s="5"/>
      <c r="CRU19" s="5"/>
      <c r="CRV19" s="5"/>
      <c r="CRW19" s="6"/>
      <c r="CRY19" s="5"/>
      <c r="CRZ19" s="5"/>
      <c r="CSA19" s="5"/>
      <c r="CSB19" s="6"/>
      <c r="CSD19" s="5"/>
      <c r="CSE19" s="5"/>
      <c r="CSF19" s="5"/>
      <c r="CSG19" s="6"/>
      <c r="CSI19" s="5"/>
      <c r="CSJ19" s="5"/>
      <c r="CSK19" s="5"/>
      <c r="CSL19" s="6"/>
      <c r="CSN19" s="5"/>
      <c r="CSO19" s="5"/>
      <c r="CSP19" s="5"/>
      <c r="CSQ19" s="6"/>
      <c r="CSS19" s="5"/>
      <c r="CST19" s="5"/>
      <c r="CSU19" s="5"/>
      <c r="CSV19" s="6"/>
      <c r="CSX19" s="5"/>
      <c r="CSY19" s="5"/>
      <c r="CSZ19" s="5"/>
      <c r="CTA19" s="6"/>
      <c r="CTC19" s="5"/>
      <c r="CTD19" s="5"/>
      <c r="CTE19" s="5"/>
      <c r="CTF19" s="6"/>
      <c r="CTH19" s="5"/>
      <c r="CTI19" s="5"/>
      <c r="CTJ19" s="5"/>
      <c r="CTK19" s="6"/>
      <c r="CTM19" s="5"/>
      <c r="CTN19" s="5"/>
      <c r="CTO19" s="5"/>
      <c r="CTP19" s="6"/>
      <c r="CTR19" s="5"/>
      <c r="CTS19" s="5"/>
      <c r="CTT19" s="5"/>
      <c r="CTU19" s="6"/>
      <c r="CTW19" s="5"/>
      <c r="CTX19" s="5"/>
      <c r="CTY19" s="5"/>
      <c r="CTZ19" s="6"/>
      <c r="CUB19" s="5"/>
      <c r="CUC19" s="5"/>
      <c r="CUD19" s="5"/>
      <c r="CUE19" s="6"/>
      <c r="CUG19" s="5"/>
      <c r="CUH19" s="5"/>
      <c r="CUI19" s="5"/>
      <c r="CUJ19" s="6"/>
      <c r="CUL19" s="5"/>
      <c r="CUM19" s="5"/>
      <c r="CUN19" s="5"/>
      <c r="CUO19" s="6"/>
      <c r="CUQ19" s="5"/>
      <c r="CUR19" s="5"/>
      <c r="CUS19" s="5"/>
      <c r="CUT19" s="6"/>
      <c r="CUV19" s="5"/>
      <c r="CUW19" s="5"/>
      <c r="CUX19" s="5"/>
      <c r="CUY19" s="6"/>
      <c r="CVA19" s="5"/>
      <c r="CVB19" s="5"/>
      <c r="CVC19" s="5"/>
      <c r="CVD19" s="6"/>
      <c r="CVF19" s="5"/>
      <c r="CVG19" s="5"/>
      <c r="CVH19" s="5"/>
      <c r="CVI19" s="6"/>
      <c r="CVK19" s="5"/>
      <c r="CVL19" s="5"/>
      <c r="CVM19" s="5"/>
      <c r="CVN19" s="6"/>
      <c r="CVP19" s="5"/>
      <c r="CVQ19" s="5"/>
      <c r="CVR19" s="5"/>
      <c r="CVS19" s="6"/>
      <c r="CVU19" s="5"/>
      <c r="CVV19" s="5"/>
      <c r="CVW19" s="5"/>
      <c r="CVX19" s="6"/>
      <c r="CVZ19" s="5"/>
      <c r="CWA19" s="5"/>
      <c r="CWB19" s="5"/>
      <c r="CWC19" s="6"/>
      <c r="CWE19" s="5"/>
      <c r="CWF19" s="5"/>
      <c r="CWG19" s="5"/>
      <c r="CWH19" s="6"/>
      <c r="CWJ19" s="5"/>
      <c r="CWK19" s="5"/>
      <c r="CWL19" s="5"/>
      <c r="CWM19" s="6"/>
      <c r="CWO19" s="5"/>
      <c r="CWP19" s="5"/>
      <c r="CWQ19" s="5"/>
      <c r="CWR19" s="6"/>
      <c r="CWT19" s="5"/>
      <c r="CWU19" s="5"/>
      <c r="CWV19" s="5"/>
      <c r="CWW19" s="6"/>
      <c r="CWY19" s="5"/>
      <c r="CWZ19" s="5"/>
      <c r="CXA19" s="5"/>
      <c r="CXB19" s="6"/>
      <c r="CXD19" s="5"/>
      <c r="CXE19" s="5"/>
      <c r="CXF19" s="5"/>
      <c r="CXG19" s="6"/>
      <c r="CXI19" s="5"/>
      <c r="CXJ19" s="5"/>
      <c r="CXK19" s="5"/>
      <c r="CXL19" s="6"/>
      <c r="CXN19" s="5"/>
      <c r="CXO19" s="5"/>
      <c r="CXP19" s="5"/>
      <c r="CXQ19" s="6"/>
      <c r="CXS19" s="5"/>
      <c r="CXT19" s="5"/>
      <c r="CXU19" s="5"/>
      <c r="CXV19" s="6"/>
      <c r="CXX19" s="5"/>
      <c r="CXY19" s="5"/>
      <c r="CXZ19" s="5"/>
      <c r="CYA19" s="6"/>
      <c r="CYC19" s="5"/>
      <c r="CYD19" s="5"/>
      <c r="CYE19" s="5"/>
      <c r="CYF19" s="6"/>
      <c r="CYH19" s="5"/>
      <c r="CYI19" s="5"/>
      <c r="CYJ19" s="5"/>
      <c r="CYK19" s="6"/>
      <c r="CYM19" s="5"/>
      <c r="CYN19" s="5"/>
      <c r="CYO19" s="5"/>
      <c r="CYP19" s="6"/>
      <c r="CYR19" s="5"/>
      <c r="CYS19" s="5"/>
      <c r="CYT19" s="5"/>
      <c r="CYU19" s="6"/>
      <c r="CYW19" s="5"/>
      <c r="CYX19" s="5"/>
      <c r="CYY19" s="5"/>
      <c r="CYZ19" s="6"/>
      <c r="CZB19" s="5"/>
      <c r="CZC19" s="5"/>
      <c r="CZD19" s="5"/>
      <c r="CZE19" s="6"/>
      <c r="CZG19" s="5"/>
      <c r="CZH19" s="5"/>
      <c r="CZI19" s="5"/>
      <c r="CZJ19" s="6"/>
      <c r="CZL19" s="5"/>
      <c r="CZM19" s="5"/>
      <c r="CZN19" s="5"/>
      <c r="CZO19" s="6"/>
      <c r="CZQ19" s="5"/>
      <c r="CZR19" s="5"/>
      <c r="CZS19" s="5"/>
      <c r="CZT19" s="6"/>
      <c r="CZV19" s="5"/>
      <c r="CZW19" s="5"/>
      <c r="CZX19" s="5"/>
      <c r="CZY19" s="6"/>
      <c r="DAA19" s="5"/>
      <c r="DAB19" s="5"/>
      <c r="DAC19" s="5"/>
      <c r="DAD19" s="6"/>
      <c r="DAF19" s="5"/>
      <c r="DAG19" s="5"/>
      <c r="DAH19" s="5"/>
      <c r="DAI19" s="6"/>
      <c r="DAK19" s="5"/>
      <c r="DAL19" s="5"/>
      <c r="DAM19" s="5"/>
      <c r="DAN19" s="6"/>
      <c r="DAP19" s="5"/>
      <c r="DAQ19" s="5"/>
      <c r="DAR19" s="5"/>
      <c r="DAS19" s="6"/>
      <c r="DAU19" s="5"/>
      <c r="DAV19" s="5"/>
      <c r="DAW19" s="5"/>
      <c r="DAX19" s="6"/>
      <c r="DAZ19" s="5"/>
      <c r="DBA19" s="5"/>
      <c r="DBB19" s="5"/>
      <c r="DBC19" s="6"/>
      <c r="DBE19" s="5"/>
      <c r="DBF19" s="5"/>
      <c r="DBG19" s="5"/>
      <c r="DBH19" s="6"/>
      <c r="DBJ19" s="5"/>
      <c r="DBK19" s="5"/>
      <c r="DBL19" s="5"/>
      <c r="DBM19" s="6"/>
      <c r="DBO19" s="5"/>
      <c r="DBP19" s="5"/>
      <c r="DBQ19" s="5"/>
      <c r="DBR19" s="6"/>
      <c r="DBT19" s="5"/>
      <c r="DBU19" s="5"/>
      <c r="DBV19" s="5"/>
      <c r="DBW19" s="6"/>
      <c r="DBY19" s="5"/>
      <c r="DBZ19" s="5"/>
      <c r="DCA19" s="5"/>
      <c r="DCB19" s="6"/>
      <c r="DCD19" s="5"/>
      <c r="DCE19" s="5"/>
      <c r="DCF19" s="5"/>
      <c r="DCG19" s="6"/>
      <c r="DCI19" s="5"/>
      <c r="DCJ19" s="5"/>
      <c r="DCK19" s="5"/>
      <c r="DCL19" s="6"/>
      <c r="DCN19" s="5"/>
      <c r="DCO19" s="5"/>
      <c r="DCP19" s="5"/>
      <c r="DCQ19" s="6"/>
      <c r="DCS19" s="5"/>
      <c r="DCT19" s="5"/>
      <c r="DCU19" s="5"/>
      <c r="DCV19" s="6"/>
      <c r="DCX19" s="5"/>
      <c r="DCY19" s="5"/>
      <c r="DCZ19" s="5"/>
      <c r="DDA19" s="6"/>
      <c r="DDC19" s="5"/>
      <c r="DDD19" s="5"/>
      <c r="DDE19" s="5"/>
      <c r="DDF19" s="6"/>
      <c r="DDH19" s="5"/>
      <c r="DDI19" s="5"/>
      <c r="DDJ19" s="5"/>
      <c r="DDK19" s="6"/>
      <c r="DDM19" s="5"/>
      <c r="DDN19" s="5"/>
      <c r="DDO19" s="5"/>
      <c r="DDP19" s="6"/>
      <c r="DDR19" s="5"/>
      <c r="DDS19" s="5"/>
      <c r="DDT19" s="5"/>
      <c r="DDU19" s="6"/>
      <c r="DDW19" s="5"/>
      <c r="DDX19" s="5"/>
      <c r="DDY19" s="5"/>
      <c r="DDZ19" s="6"/>
      <c r="DEB19" s="5"/>
      <c r="DEC19" s="5"/>
      <c r="DED19" s="5"/>
      <c r="DEE19" s="6"/>
      <c r="DEG19" s="5"/>
      <c r="DEH19" s="5"/>
      <c r="DEI19" s="5"/>
      <c r="DEJ19" s="6"/>
      <c r="DEL19" s="5"/>
      <c r="DEM19" s="5"/>
      <c r="DEN19" s="5"/>
      <c r="DEO19" s="6"/>
      <c r="DEQ19" s="5"/>
      <c r="DER19" s="5"/>
      <c r="DES19" s="5"/>
      <c r="DET19" s="6"/>
      <c r="DEV19" s="5"/>
      <c r="DEW19" s="5"/>
      <c r="DEX19" s="5"/>
      <c r="DEY19" s="6"/>
      <c r="DFA19" s="5"/>
      <c r="DFB19" s="5"/>
      <c r="DFC19" s="5"/>
      <c r="DFD19" s="6"/>
      <c r="DFF19" s="5"/>
      <c r="DFG19" s="5"/>
      <c r="DFH19" s="5"/>
      <c r="DFI19" s="6"/>
      <c r="DFK19" s="5"/>
      <c r="DFL19" s="5"/>
      <c r="DFM19" s="5"/>
      <c r="DFN19" s="6"/>
      <c r="DFP19" s="5"/>
      <c r="DFQ19" s="5"/>
      <c r="DFR19" s="5"/>
      <c r="DFS19" s="6"/>
      <c r="DFU19" s="5"/>
      <c r="DFV19" s="5"/>
      <c r="DFW19" s="5"/>
      <c r="DFX19" s="6"/>
      <c r="DFZ19" s="5"/>
      <c r="DGA19" s="5"/>
      <c r="DGB19" s="5"/>
      <c r="DGC19" s="6"/>
      <c r="DGE19" s="5"/>
      <c r="DGF19" s="5"/>
      <c r="DGG19" s="5"/>
      <c r="DGH19" s="6"/>
      <c r="DGJ19" s="5"/>
      <c r="DGK19" s="5"/>
      <c r="DGL19" s="5"/>
      <c r="DGM19" s="6"/>
      <c r="DGO19" s="5"/>
      <c r="DGP19" s="5"/>
      <c r="DGQ19" s="5"/>
      <c r="DGR19" s="6"/>
      <c r="DGT19" s="5"/>
      <c r="DGU19" s="5"/>
      <c r="DGV19" s="5"/>
      <c r="DGW19" s="6"/>
      <c r="DGY19" s="5"/>
      <c r="DGZ19" s="5"/>
      <c r="DHA19" s="5"/>
      <c r="DHB19" s="6"/>
      <c r="DHD19" s="5"/>
      <c r="DHE19" s="5"/>
      <c r="DHF19" s="5"/>
      <c r="DHG19" s="6"/>
      <c r="DHI19" s="5"/>
      <c r="DHJ19" s="5"/>
      <c r="DHK19" s="5"/>
      <c r="DHL19" s="6"/>
      <c r="DHN19" s="5"/>
      <c r="DHO19" s="5"/>
      <c r="DHP19" s="5"/>
      <c r="DHQ19" s="6"/>
      <c r="DHS19" s="5"/>
      <c r="DHT19" s="5"/>
      <c r="DHU19" s="5"/>
      <c r="DHV19" s="6"/>
      <c r="DHX19" s="5"/>
      <c r="DHY19" s="5"/>
      <c r="DHZ19" s="5"/>
      <c r="DIA19" s="6"/>
      <c r="DIC19" s="5"/>
      <c r="DID19" s="5"/>
      <c r="DIE19" s="5"/>
      <c r="DIF19" s="6"/>
      <c r="DIH19" s="5"/>
      <c r="DII19" s="5"/>
      <c r="DIJ19" s="5"/>
      <c r="DIK19" s="6"/>
      <c r="DIM19" s="5"/>
      <c r="DIN19" s="5"/>
      <c r="DIO19" s="5"/>
      <c r="DIP19" s="6"/>
      <c r="DIR19" s="5"/>
      <c r="DIS19" s="5"/>
      <c r="DIT19" s="5"/>
      <c r="DIU19" s="6"/>
      <c r="DIW19" s="5"/>
      <c r="DIX19" s="5"/>
      <c r="DIY19" s="5"/>
      <c r="DIZ19" s="6"/>
      <c r="DJB19" s="5"/>
      <c r="DJC19" s="5"/>
      <c r="DJD19" s="5"/>
      <c r="DJE19" s="6"/>
      <c r="DJG19" s="5"/>
      <c r="DJH19" s="5"/>
      <c r="DJI19" s="5"/>
      <c r="DJJ19" s="6"/>
      <c r="DJL19" s="5"/>
      <c r="DJM19" s="5"/>
      <c r="DJN19" s="5"/>
      <c r="DJO19" s="6"/>
      <c r="DJQ19" s="5"/>
      <c r="DJR19" s="5"/>
      <c r="DJS19" s="5"/>
      <c r="DJT19" s="6"/>
      <c r="DJV19" s="5"/>
      <c r="DJW19" s="5"/>
      <c r="DJX19" s="5"/>
      <c r="DJY19" s="6"/>
      <c r="DKA19" s="5"/>
      <c r="DKB19" s="5"/>
      <c r="DKC19" s="5"/>
      <c r="DKD19" s="6"/>
      <c r="DKF19" s="5"/>
      <c r="DKG19" s="5"/>
      <c r="DKH19" s="5"/>
      <c r="DKI19" s="6"/>
      <c r="DKK19" s="5"/>
      <c r="DKL19" s="5"/>
      <c r="DKM19" s="5"/>
      <c r="DKN19" s="6"/>
      <c r="DKP19" s="5"/>
      <c r="DKQ19" s="5"/>
      <c r="DKR19" s="5"/>
      <c r="DKS19" s="6"/>
      <c r="DKU19" s="5"/>
      <c r="DKV19" s="5"/>
      <c r="DKW19" s="5"/>
      <c r="DKX19" s="6"/>
      <c r="DKZ19" s="5"/>
      <c r="DLA19" s="5"/>
      <c r="DLB19" s="5"/>
      <c r="DLC19" s="6"/>
      <c r="DLE19" s="5"/>
      <c r="DLF19" s="5"/>
      <c r="DLG19" s="5"/>
      <c r="DLH19" s="6"/>
      <c r="DLJ19" s="5"/>
      <c r="DLK19" s="5"/>
      <c r="DLL19" s="5"/>
      <c r="DLM19" s="6"/>
      <c r="DLO19" s="5"/>
      <c r="DLP19" s="5"/>
      <c r="DLQ19" s="5"/>
      <c r="DLR19" s="6"/>
      <c r="DLT19" s="5"/>
      <c r="DLU19" s="5"/>
      <c r="DLV19" s="5"/>
      <c r="DLW19" s="6"/>
      <c r="DLY19" s="5"/>
      <c r="DLZ19" s="5"/>
      <c r="DMA19" s="5"/>
      <c r="DMB19" s="6"/>
      <c r="DMD19" s="5"/>
      <c r="DME19" s="5"/>
      <c r="DMF19" s="5"/>
      <c r="DMG19" s="6"/>
      <c r="DMI19" s="5"/>
      <c r="DMJ19" s="5"/>
      <c r="DMK19" s="5"/>
      <c r="DML19" s="6"/>
      <c r="DMN19" s="5"/>
      <c r="DMO19" s="5"/>
      <c r="DMP19" s="5"/>
      <c r="DMQ19" s="6"/>
      <c r="DMS19" s="5"/>
      <c r="DMT19" s="5"/>
      <c r="DMU19" s="5"/>
      <c r="DMV19" s="6"/>
      <c r="DMX19" s="5"/>
      <c r="DMY19" s="5"/>
      <c r="DMZ19" s="5"/>
      <c r="DNA19" s="6"/>
      <c r="DNC19" s="5"/>
      <c r="DND19" s="5"/>
      <c r="DNE19" s="5"/>
      <c r="DNF19" s="6"/>
      <c r="DNH19" s="5"/>
      <c r="DNI19" s="5"/>
      <c r="DNJ19" s="5"/>
      <c r="DNK19" s="6"/>
      <c r="DNM19" s="5"/>
      <c r="DNN19" s="5"/>
      <c r="DNO19" s="5"/>
      <c r="DNP19" s="6"/>
      <c r="DNR19" s="5"/>
      <c r="DNS19" s="5"/>
      <c r="DNT19" s="5"/>
      <c r="DNU19" s="6"/>
      <c r="DNW19" s="5"/>
      <c r="DNX19" s="5"/>
      <c r="DNY19" s="5"/>
      <c r="DNZ19" s="6"/>
      <c r="DOB19" s="5"/>
      <c r="DOC19" s="5"/>
      <c r="DOD19" s="5"/>
      <c r="DOE19" s="6"/>
      <c r="DOG19" s="5"/>
      <c r="DOH19" s="5"/>
      <c r="DOI19" s="5"/>
      <c r="DOJ19" s="6"/>
      <c r="DOL19" s="5"/>
      <c r="DOM19" s="5"/>
      <c r="DON19" s="5"/>
      <c r="DOO19" s="6"/>
      <c r="DOQ19" s="5"/>
      <c r="DOR19" s="5"/>
      <c r="DOS19" s="5"/>
      <c r="DOT19" s="6"/>
      <c r="DOV19" s="5"/>
      <c r="DOW19" s="5"/>
      <c r="DOX19" s="5"/>
      <c r="DOY19" s="6"/>
      <c r="DPA19" s="5"/>
      <c r="DPB19" s="5"/>
      <c r="DPC19" s="5"/>
      <c r="DPD19" s="6"/>
      <c r="DPF19" s="5"/>
      <c r="DPG19" s="5"/>
      <c r="DPH19" s="5"/>
      <c r="DPI19" s="6"/>
      <c r="DPK19" s="5"/>
      <c r="DPL19" s="5"/>
      <c r="DPM19" s="5"/>
      <c r="DPN19" s="6"/>
      <c r="DPP19" s="5"/>
      <c r="DPQ19" s="5"/>
      <c r="DPR19" s="5"/>
      <c r="DPS19" s="6"/>
      <c r="DPU19" s="5"/>
      <c r="DPV19" s="5"/>
      <c r="DPW19" s="5"/>
      <c r="DPX19" s="6"/>
      <c r="DPZ19" s="5"/>
      <c r="DQA19" s="5"/>
      <c r="DQB19" s="5"/>
      <c r="DQC19" s="6"/>
      <c r="DQE19" s="5"/>
      <c r="DQF19" s="5"/>
      <c r="DQG19" s="5"/>
      <c r="DQH19" s="6"/>
      <c r="DQJ19" s="5"/>
      <c r="DQK19" s="5"/>
      <c r="DQL19" s="5"/>
      <c r="DQM19" s="6"/>
      <c r="DQO19" s="5"/>
      <c r="DQP19" s="5"/>
      <c r="DQQ19" s="5"/>
      <c r="DQR19" s="6"/>
      <c r="DQT19" s="5"/>
      <c r="DQU19" s="5"/>
      <c r="DQV19" s="5"/>
      <c r="DQW19" s="6"/>
      <c r="DQY19" s="5"/>
      <c r="DQZ19" s="5"/>
      <c r="DRA19" s="5"/>
      <c r="DRB19" s="6"/>
      <c r="DRD19" s="5"/>
      <c r="DRE19" s="5"/>
      <c r="DRF19" s="5"/>
      <c r="DRG19" s="6"/>
      <c r="DRI19" s="5"/>
      <c r="DRJ19" s="5"/>
      <c r="DRK19" s="5"/>
      <c r="DRL19" s="6"/>
      <c r="DRN19" s="5"/>
      <c r="DRO19" s="5"/>
      <c r="DRP19" s="5"/>
      <c r="DRQ19" s="6"/>
      <c r="DRS19" s="5"/>
      <c r="DRT19" s="5"/>
      <c r="DRU19" s="5"/>
      <c r="DRV19" s="6"/>
      <c r="DRX19" s="5"/>
      <c r="DRY19" s="5"/>
      <c r="DRZ19" s="5"/>
      <c r="DSA19" s="6"/>
      <c r="DSC19" s="5"/>
      <c r="DSD19" s="5"/>
      <c r="DSE19" s="5"/>
      <c r="DSF19" s="6"/>
      <c r="DSH19" s="5"/>
      <c r="DSI19" s="5"/>
      <c r="DSJ19" s="5"/>
      <c r="DSK19" s="6"/>
      <c r="DSM19" s="5"/>
      <c r="DSN19" s="5"/>
      <c r="DSO19" s="5"/>
      <c r="DSP19" s="6"/>
      <c r="DSR19" s="5"/>
      <c r="DSS19" s="5"/>
      <c r="DST19" s="5"/>
      <c r="DSU19" s="6"/>
      <c r="DSW19" s="5"/>
      <c r="DSX19" s="5"/>
      <c r="DSY19" s="5"/>
      <c r="DSZ19" s="6"/>
      <c r="DTB19" s="5"/>
      <c r="DTC19" s="5"/>
      <c r="DTD19" s="5"/>
      <c r="DTE19" s="6"/>
      <c r="DTG19" s="5"/>
      <c r="DTH19" s="5"/>
      <c r="DTI19" s="5"/>
      <c r="DTJ19" s="6"/>
      <c r="DTL19" s="5"/>
      <c r="DTM19" s="5"/>
      <c r="DTN19" s="5"/>
      <c r="DTO19" s="6"/>
      <c r="DTQ19" s="5"/>
      <c r="DTR19" s="5"/>
      <c r="DTS19" s="5"/>
      <c r="DTT19" s="6"/>
      <c r="DTV19" s="5"/>
      <c r="DTW19" s="5"/>
      <c r="DTX19" s="5"/>
      <c r="DTY19" s="6"/>
      <c r="DUA19" s="5"/>
      <c r="DUB19" s="5"/>
      <c r="DUC19" s="5"/>
      <c r="DUD19" s="6"/>
      <c r="DUF19" s="5"/>
      <c r="DUG19" s="5"/>
      <c r="DUH19" s="5"/>
      <c r="DUI19" s="6"/>
      <c r="DUK19" s="5"/>
      <c r="DUL19" s="5"/>
      <c r="DUM19" s="5"/>
      <c r="DUN19" s="6"/>
      <c r="DUP19" s="5"/>
      <c r="DUQ19" s="5"/>
      <c r="DUR19" s="5"/>
      <c r="DUS19" s="6"/>
      <c r="DUU19" s="5"/>
      <c r="DUV19" s="5"/>
      <c r="DUW19" s="5"/>
      <c r="DUX19" s="6"/>
      <c r="DUZ19" s="5"/>
      <c r="DVA19" s="5"/>
      <c r="DVB19" s="5"/>
      <c r="DVC19" s="6"/>
      <c r="DVE19" s="5"/>
      <c r="DVF19" s="5"/>
      <c r="DVG19" s="5"/>
      <c r="DVH19" s="6"/>
      <c r="DVJ19" s="5"/>
      <c r="DVK19" s="5"/>
      <c r="DVL19" s="5"/>
      <c r="DVM19" s="6"/>
      <c r="DVO19" s="5"/>
      <c r="DVP19" s="5"/>
      <c r="DVQ19" s="5"/>
      <c r="DVR19" s="6"/>
      <c r="DVT19" s="5"/>
      <c r="DVU19" s="5"/>
      <c r="DVV19" s="5"/>
      <c r="DVW19" s="6"/>
      <c r="DVY19" s="5"/>
      <c r="DVZ19" s="5"/>
      <c r="DWA19" s="5"/>
      <c r="DWB19" s="6"/>
      <c r="DWD19" s="5"/>
      <c r="DWE19" s="5"/>
      <c r="DWF19" s="5"/>
      <c r="DWG19" s="6"/>
      <c r="DWI19" s="5"/>
      <c r="DWJ19" s="5"/>
      <c r="DWK19" s="5"/>
      <c r="DWL19" s="6"/>
      <c r="DWN19" s="5"/>
      <c r="DWO19" s="5"/>
      <c r="DWP19" s="5"/>
      <c r="DWQ19" s="6"/>
      <c r="DWS19" s="5"/>
      <c r="DWT19" s="5"/>
      <c r="DWU19" s="5"/>
      <c r="DWV19" s="6"/>
      <c r="DWX19" s="5"/>
      <c r="DWY19" s="5"/>
      <c r="DWZ19" s="5"/>
      <c r="DXA19" s="6"/>
      <c r="DXC19" s="5"/>
      <c r="DXD19" s="5"/>
      <c r="DXE19" s="5"/>
      <c r="DXF19" s="6"/>
      <c r="DXH19" s="5"/>
      <c r="DXI19" s="5"/>
      <c r="DXJ19" s="5"/>
      <c r="DXK19" s="6"/>
      <c r="DXM19" s="5"/>
      <c r="DXN19" s="5"/>
      <c r="DXO19" s="5"/>
      <c r="DXP19" s="6"/>
      <c r="DXR19" s="5"/>
      <c r="DXS19" s="5"/>
      <c r="DXT19" s="5"/>
      <c r="DXU19" s="6"/>
      <c r="DXW19" s="5"/>
      <c r="DXX19" s="5"/>
      <c r="DXY19" s="5"/>
      <c r="DXZ19" s="6"/>
      <c r="DYB19" s="5"/>
      <c r="DYC19" s="5"/>
      <c r="DYD19" s="5"/>
      <c r="DYE19" s="6"/>
      <c r="DYG19" s="5"/>
      <c r="DYH19" s="5"/>
      <c r="DYI19" s="5"/>
      <c r="DYJ19" s="6"/>
      <c r="DYL19" s="5"/>
      <c r="DYM19" s="5"/>
      <c r="DYN19" s="5"/>
      <c r="DYO19" s="6"/>
      <c r="DYQ19" s="5"/>
      <c r="DYR19" s="5"/>
      <c r="DYS19" s="5"/>
      <c r="DYT19" s="6"/>
      <c r="DYV19" s="5"/>
      <c r="DYW19" s="5"/>
      <c r="DYX19" s="5"/>
      <c r="DYY19" s="6"/>
      <c r="DZA19" s="5"/>
      <c r="DZB19" s="5"/>
      <c r="DZC19" s="5"/>
      <c r="DZD19" s="6"/>
      <c r="DZF19" s="5"/>
      <c r="DZG19" s="5"/>
      <c r="DZH19" s="5"/>
      <c r="DZI19" s="6"/>
      <c r="DZK19" s="5"/>
      <c r="DZL19" s="5"/>
      <c r="DZM19" s="5"/>
      <c r="DZN19" s="6"/>
      <c r="DZP19" s="5"/>
      <c r="DZQ19" s="5"/>
      <c r="DZR19" s="5"/>
      <c r="DZS19" s="6"/>
      <c r="DZU19" s="5"/>
      <c r="DZV19" s="5"/>
      <c r="DZW19" s="5"/>
      <c r="DZX19" s="6"/>
      <c r="DZZ19" s="5"/>
      <c r="EAA19" s="5"/>
      <c r="EAB19" s="5"/>
      <c r="EAC19" s="6"/>
      <c r="EAE19" s="5"/>
      <c r="EAF19" s="5"/>
      <c r="EAG19" s="5"/>
      <c r="EAH19" s="6"/>
      <c r="EAJ19" s="5"/>
      <c r="EAK19" s="5"/>
      <c r="EAL19" s="5"/>
      <c r="EAM19" s="6"/>
      <c r="EAO19" s="5"/>
      <c r="EAP19" s="5"/>
      <c r="EAQ19" s="5"/>
      <c r="EAR19" s="6"/>
      <c r="EAT19" s="5"/>
      <c r="EAU19" s="5"/>
      <c r="EAV19" s="5"/>
      <c r="EAW19" s="6"/>
      <c r="EAY19" s="5"/>
      <c r="EAZ19" s="5"/>
      <c r="EBA19" s="5"/>
      <c r="EBB19" s="6"/>
      <c r="EBD19" s="5"/>
      <c r="EBE19" s="5"/>
      <c r="EBF19" s="5"/>
      <c r="EBG19" s="6"/>
      <c r="EBI19" s="5"/>
      <c r="EBJ19" s="5"/>
      <c r="EBK19" s="5"/>
      <c r="EBL19" s="6"/>
      <c r="EBN19" s="5"/>
      <c r="EBO19" s="5"/>
      <c r="EBP19" s="5"/>
      <c r="EBQ19" s="6"/>
      <c r="EBS19" s="5"/>
      <c r="EBT19" s="5"/>
      <c r="EBU19" s="5"/>
      <c r="EBV19" s="6"/>
      <c r="EBX19" s="5"/>
      <c r="EBY19" s="5"/>
      <c r="EBZ19" s="5"/>
      <c r="ECA19" s="6"/>
      <c r="ECC19" s="5"/>
      <c r="ECD19" s="5"/>
      <c r="ECE19" s="5"/>
      <c r="ECF19" s="6"/>
      <c r="ECH19" s="5"/>
      <c r="ECI19" s="5"/>
      <c r="ECJ19" s="5"/>
      <c r="ECK19" s="6"/>
      <c r="ECM19" s="5"/>
      <c r="ECN19" s="5"/>
      <c r="ECO19" s="5"/>
      <c r="ECP19" s="6"/>
      <c r="ECR19" s="5"/>
      <c r="ECS19" s="5"/>
      <c r="ECT19" s="5"/>
      <c r="ECU19" s="6"/>
      <c r="ECW19" s="5"/>
      <c r="ECX19" s="5"/>
      <c r="ECY19" s="5"/>
      <c r="ECZ19" s="6"/>
      <c r="EDB19" s="5"/>
      <c r="EDC19" s="5"/>
      <c r="EDD19" s="5"/>
      <c r="EDE19" s="6"/>
      <c r="EDG19" s="5"/>
      <c r="EDH19" s="5"/>
      <c r="EDI19" s="5"/>
      <c r="EDJ19" s="6"/>
      <c r="EDL19" s="5"/>
      <c r="EDM19" s="5"/>
      <c r="EDN19" s="5"/>
      <c r="EDO19" s="6"/>
      <c r="EDQ19" s="5"/>
      <c r="EDR19" s="5"/>
      <c r="EDS19" s="5"/>
      <c r="EDT19" s="6"/>
      <c r="EDV19" s="5"/>
      <c r="EDW19" s="5"/>
      <c r="EDX19" s="5"/>
      <c r="EDY19" s="6"/>
      <c r="EEA19" s="5"/>
      <c r="EEB19" s="5"/>
      <c r="EEC19" s="5"/>
      <c r="EED19" s="6"/>
      <c r="EEF19" s="5"/>
      <c r="EEG19" s="5"/>
      <c r="EEH19" s="5"/>
      <c r="EEI19" s="6"/>
      <c r="EEK19" s="5"/>
      <c r="EEL19" s="5"/>
      <c r="EEM19" s="5"/>
      <c r="EEN19" s="6"/>
      <c r="EEP19" s="5"/>
      <c r="EEQ19" s="5"/>
      <c r="EER19" s="5"/>
      <c r="EES19" s="6"/>
      <c r="EEU19" s="5"/>
      <c r="EEV19" s="5"/>
      <c r="EEW19" s="5"/>
      <c r="EEX19" s="6"/>
      <c r="EEZ19" s="5"/>
      <c r="EFA19" s="5"/>
      <c r="EFB19" s="5"/>
      <c r="EFC19" s="6"/>
      <c r="EFE19" s="5"/>
      <c r="EFF19" s="5"/>
      <c r="EFG19" s="5"/>
      <c r="EFH19" s="6"/>
      <c r="EFJ19" s="5"/>
      <c r="EFK19" s="5"/>
      <c r="EFL19" s="5"/>
      <c r="EFM19" s="6"/>
      <c r="EFO19" s="5"/>
      <c r="EFP19" s="5"/>
      <c r="EFQ19" s="5"/>
      <c r="EFR19" s="6"/>
      <c r="EFT19" s="5"/>
      <c r="EFU19" s="5"/>
      <c r="EFV19" s="5"/>
      <c r="EFW19" s="6"/>
      <c r="EFY19" s="5"/>
      <c r="EFZ19" s="5"/>
      <c r="EGA19" s="5"/>
      <c r="EGB19" s="6"/>
      <c r="EGD19" s="5"/>
      <c r="EGE19" s="5"/>
      <c r="EGF19" s="5"/>
      <c r="EGG19" s="6"/>
      <c r="EGI19" s="5"/>
      <c r="EGJ19" s="5"/>
      <c r="EGK19" s="5"/>
      <c r="EGL19" s="6"/>
      <c r="EGN19" s="5"/>
      <c r="EGO19" s="5"/>
      <c r="EGP19" s="5"/>
      <c r="EGQ19" s="6"/>
      <c r="EGS19" s="5"/>
      <c r="EGT19" s="5"/>
      <c r="EGU19" s="5"/>
      <c r="EGV19" s="6"/>
      <c r="EGX19" s="5"/>
      <c r="EGY19" s="5"/>
      <c r="EGZ19" s="5"/>
      <c r="EHA19" s="6"/>
      <c r="EHC19" s="5"/>
      <c r="EHD19" s="5"/>
      <c r="EHE19" s="5"/>
      <c r="EHF19" s="6"/>
      <c r="EHH19" s="5"/>
      <c r="EHI19" s="5"/>
      <c r="EHJ19" s="5"/>
      <c r="EHK19" s="6"/>
      <c r="EHM19" s="5"/>
      <c r="EHN19" s="5"/>
      <c r="EHO19" s="5"/>
      <c r="EHP19" s="6"/>
      <c r="EHR19" s="5"/>
      <c r="EHS19" s="5"/>
      <c r="EHT19" s="5"/>
      <c r="EHU19" s="6"/>
      <c r="EHW19" s="5"/>
      <c r="EHX19" s="5"/>
      <c r="EHY19" s="5"/>
      <c r="EHZ19" s="6"/>
      <c r="EIB19" s="5"/>
      <c r="EIC19" s="5"/>
      <c r="EID19" s="5"/>
      <c r="EIE19" s="6"/>
      <c r="EIG19" s="5"/>
      <c r="EIH19" s="5"/>
      <c r="EII19" s="5"/>
      <c r="EIJ19" s="6"/>
      <c r="EIL19" s="5"/>
      <c r="EIM19" s="5"/>
      <c r="EIN19" s="5"/>
      <c r="EIO19" s="6"/>
      <c r="EIQ19" s="5"/>
      <c r="EIR19" s="5"/>
      <c r="EIS19" s="5"/>
      <c r="EIT19" s="6"/>
      <c r="EIV19" s="5"/>
      <c r="EIW19" s="5"/>
      <c r="EIX19" s="5"/>
      <c r="EIY19" s="6"/>
      <c r="EJA19" s="5"/>
      <c r="EJB19" s="5"/>
      <c r="EJC19" s="5"/>
      <c r="EJD19" s="6"/>
      <c r="EJF19" s="5"/>
      <c r="EJG19" s="5"/>
      <c r="EJH19" s="5"/>
      <c r="EJI19" s="6"/>
      <c r="EJK19" s="5"/>
      <c r="EJL19" s="5"/>
      <c r="EJM19" s="5"/>
      <c r="EJN19" s="6"/>
      <c r="EJP19" s="5"/>
      <c r="EJQ19" s="5"/>
      <c r="EJR19" s="5"/>
      <c r="EJS19" s="6"/>
      <c r="EJU19" s="5"/>
      <c r="EJV19" s="5"/>
      <c r="EJW19" s="5"/>
      <c r="EJX19" s="6"/>
      <c r="EJZ19" s="5"/>
      <c r="EKA19" s="5"/>
      <c r="EKB19" s="5"/>
      <c r="EKC19" s="6"/>
      <c r="EKE19" s="5"/>
      <c r="EKF19" s="5"/>
      <c r="EKG19" s="5"/>
      <c r="EKH19" s="6"/>
      <c r="EKJ19" s="5"/>
      <c r="EKK19" s="5"/>
      <c r="EKL19" s="5"/>
      <c r="EKM19" s="6"/>
      <c r="EKO19" s="5"/>
      <c r="EKP19" s="5"/>
      <c r="EKQ19" s="5"/>
      <c r="EKR19" s="6"/>
      <c r="EKT19" s="5"/>
      <c r="EKU19" s="5"/>
      <c r="EKV19" s="5"/>
      <c r="EKW19" s="6"/>
      <c r="EKY19" s="5"/>
      <c r="EKZ19" s="5"/>
      <c r="ELA19" s="5"/>
      <c r="ELB19" s="6"/>
      <c r="ELD19" s="5"/>
      <c r="ELE19" s="5"/>
      <c r="ELF19" s="5"/>
      <c r="ELG19" s="6"/>
      <c r="ELI19" s="5"/>
      <c r="ELJ19" s="5"/>
      <c r="ELK19" s="5"/>
      <c r="ELL19" s="6"/>
      <c r="ELN19" s="5"/>
      <c r="ELO19" s="5"/>
      <c r="ELP19" s="5"/>
      <c r="ELQ19" s="6"/>
      <c r="ELS19" s="5"/>
      <c r="ELT19" s="5"/>
      <c r="ELU19" s="5"/>
      <c r="ELV19" s="6"/>
      <c r="ELX19" s="5"/>
      <c r="ELY19" s="5"/>
      <c r="ELZ19" s="5"/>
      <c r="EMA19" s="6"/>
      <c r="EMC19" s="5"/>
      <c r="EMD19" s="5"/>
      <c r="EME19" s="5"/>
      <c r="EMF19" s="6"/>
      <c r="EMH19" s="5"/>
      <c r="EMI19" s="5"/>
      <c r="EMJ19" s="5"/>
      <c r="EMK19" s="6"/>
      <c r="EMM19" s="5"/>
      <c r="EMN19" s="5"/>
      <c r="EMO19" s="5"/>
      <c r="EMP19" s="6"/>
      <c r="EMR19" s="5"/>
      <c r="EMS19" s="5"/>
      <c r="EMT19" s="5"/>
      <c r="EMU19" s="6"/>
      <c r="EMW19" s="5"/>
      <c r="EMX19" s="5"/>
      <c r="EMY19" s="5"/>
      <c r="EMZ19" s="6"/>
      <c r="ENB19" s="5"/>
      <c r="ENC19" s="5"/>
      <c r="END19" s="5"/>
      <c r="ENE19" s="6"/>
      <c r="ENG19" s="5"/>
      <c r="ENH19" s="5"/>
      <c r="ENI19" s="5"/>
      <c r="ENJ19" s="6"/>
      <c r="ENL19" s="5"/>
      <c r="ENM19" s="5"/>
      <c r="ENN19" s="5"/>
      <c r="ENO19" s="6"/>
      <c r="ENQ19" s="5"/>
      <c r="ENR19" s="5"/>
      <c r="ENS19" s="5"/>
      <c r="ENT19" s="6"/>
      <c r="ENV19" s="5"/>
      <c r="ENW19" s="5"/>
      <c r="ENX19" s="5"/>
      <c r="ENY19" s="6"/>
      <c r="EOA19" s="5"/>
      <c r="EOB19" s="5"/>
      <c r="EOC19" s="5"/>
      <c r="EOD19" s="6"/>
      <c r="EOF19" s="5"/>
      <c r="EOG19" s="5"/>
      <c r="EOH19" s="5"/>
      <c r="EOI19" s="6"/>
      <c r="EOK19" s="5"/>
      <c r="EOL19" s="5"/>
      <c r="EOM19" s="5"/>
      <c r="EON19" s="6"/>
      <c r="EOP19" s="5"/>
      <c r="EOQ19" s="5"/>
      <c r="EOR19" s="5"/>
      <c r="EOS19" s="6"/>
      <c r="EOU19" s="5"/>
      <c r="EOV19" s="5"/>
      <c r="EOW19" s="5"/>
      <c r="EOX19" s="6"/>
      <c r="EOZ19" s="5"/>
      <c r="EPA19" s="5"/>
      <c r="EPB19" s="5"/>
      <c r="EPC19" s="6"/>
      <c r="EPE19" s="5"/>
      <c r="EPF19" s="5"/>
      <c r="EPG19" s="5"/>
      <c r="EPH19" s="6"/>
      <c r="EPJ19" s="5"/>
      <c r="EPK19" s="5"/>
      <c r="EPL19" s="5"/>
      <c r="EPM19" s="6"/>
      <c r="EPO19" s="5"/>
      <c r="EPP19" s="5"/>
      <c r="EPQ19" s="5"/>
      <c r="EPR19" s="6"/>
      <c r="EPT19" s="5"/>
      <c r="EPU19" s="5"/>
      <c r="EPV19" s="5"/>
      <c r="EPW19" s="6"/>
      <c r="EPY19" s="5"/>
      <c r="EPZ19" s="5"/>
      <c r="EQA19" s="5"/>
      <c r="EQB19" s="6"/>
      <c r="EQD19" s="5"/>
      <c r="EQE19" s="5"/>
      <c r="EQF19" s="5"/>
      <c r="EQG19" s="6"/>
      <c r="EQI19" s="5"/>
      <c r="EQJ19" s="5"/>
      <c r="EQK19" s="5"/>
      <c r="EQL19" s="6"/>
      <c r="EQN19" s="5"/>
      <c r="EQO19" s="5"/>
      <c r="EQP19" s="5"/>
      <c r="EQQ19" s="6"/>
      <c r="EQS19" s="5"/>
      <c r="EQT19" s="5"/>
      <c r="EQU19" s="5"/>
      <c r="EQV19" s="6"/>
      <c r="EQX19" s="5"/>
      <c r="EQY19" s="5"/>
      <c r="EQZ19" s="5"/>
      <c r="ERA19" s="6"/>
      <c r="ERC19" s="5"/>
      <c r="ERD19" s="5"/>
      <c r="ERE19" s="5"/>
      <c r="ERF19" s="6"/>
      <c r="ERH19" s="5"/>
      <c r="ERI19" s="5"/>
      <c r="ERJ19" s="5"/>
      <c r="ERK19" s="6"/>
      <c r="ERM19" s="5"/>
      <c r="ERN19" s="5"/>
      <c r="ERO19" s="5"/>
      <c r="ERP19" s="6"/>
      <c r="ERR19" s="5"/>
      <c r="ERS19" s="5"/>
      <c r="ERT19" s="5"/>
      <c r="ERU19" s="6"/>
      <c r="ERW19" s="5"/>
      <c r="ERX19" s="5"/>
      <c r="ERY19" s="5"/>
      <c r="ERZ19" s="6"/>
      <c r="ESB19" s="5"/>
      <c r="ESC19" s="5"/>
      <c r="ESD19" s="5"/>
      <c r="ESE19" s="6"/>
      <c r="ESG19" s="5"/>
      <c r="ESH19" s="5"/>
      <c r="ESI19" s="5"/>
      <c r="ESJ19" s="6"/>
      <c r="ESL19" s="5"/>
      <c r="ESM19" s="5"/>
      <c r="ESN19" s="5"/>
      <c r="ESO19" s="6"/>
      <c r="ESQ19" s="5"/>
      <c r="ESR19" s="5"/>
      <c r="ESS19" s="5"/>
      <c r="EST19" s="6"/>
      <c r="ESV19" s="5"/>
      <c r="ESW19" s="5"/>
      <c r="ESX19" s="5"/>
      <c r="ESY19" s="6"/>
      <c r="ETA19" s="5"/>
      <c r="ETB19" s="5"/>
      <c r="ETC19" s="5"/>
      <c r="ETD19" s="6"/>
      <c r="ETF19" s="5"/>
      <c r="ETG19" s="5"/>
      <c r="ETH19" s="5"/>
      <c r="ETI19" s="6"/>
      <c r="ETK19" s="5"/>
      <c r="ETL19" s="5"/>
      <c r="ETM19" s="5"/>
      <c r="ETN19" s="6"/>
      <c r="ETP19" s="5"/>
      <c r="ETQ19" s="5"/>
      <c r="ETR19" s="5"/>
      <c r="ETS19" s="6"/>
      <c r="ETU19" s="5"/>
      <c r="ETV19" s="5"/>
      <c r="ETW19" s="5"/>
      <c r="ETX19" s="6"/>
      <c r="ETZ19" s="5"/>
      <c r="EUA19" s="5"/>
      <c r="EUB19" s="5"/>
      <c r="EUC19" s="6"/>
      <c r="EUE19" s="5"/>
      <c r="EUF19" s="5"/>
      <c r="EUG19" s="5"/>
      <c r="EUH19" s="6"/>
      <c r="EUJ19" s="5"/>
      <c r="EUK19" s="5"/>
      <c r="EUL19" s="5"/>
      <c r="EUM19" s="6"/>
      <c r="EUO19" s="5"/>
      <c r="EUP19" s="5"/>
      <c r="EUQ19" s="5"/>
      <c r="EUR19" s="6"/>
      <c r="EUT19" s="5"/>
      <c r="EUU19" s="5"/>
      <c r="EUV19" s="5"/>
      <c r="EUW19" s="6"/>
      <c r="EUY19" s="5"/>
      <c r="EUZ19" s="5"/>
      <c r="EVA19" s="5"/>
      <c r="EVB19" s="6"/>
      <c r="EVD19" s="5"/>
      <c r="EVE19" s="5"/>
      <c r="EVF19" s="5"/>
      <c r="EVG19" s="6"/>
      <c r="EVI19" s="5"/>
      <c r="EVJ19" s="5"/>
      <c r="EVK19" s="5"/>
      <c r="EVL19" s="6"/>
      <c r="EVN19" s="5"/>
      <c r="EVO19" s="5"/>
      <c r="EVP19" s="5"/>
      <c r="EVQ19" s="6"/>
      <c r="EVS19" s="5"/>
      <c r="EVT19" s="5"/>
      <c r="EVU19" s="5"/>
      <c r="EVV19" s="6"/>
      <c r="EVX19" s="5"/>
      <c r="EVY19" s="5"/>
      <c r="EVZ19" s="5"/>
      <c r="EWA19" s="6"/>
      <c r="EWC19" s="5"/>
      <c r="EWD19" s="5"/>
      <c r="EWE19" s="5"/>
      <c r="EWF19" s="6"/>
      <c r="EWH19" s="5"/>
      <c r="EWI19" s="5"/>
      <c r="EWJ19" s="5"/>
      <c r="EWK19" s="6"/>
      <c r="EWM19" s="5"/>
      <c r="EWN19" s="5"/>
      <c r="EWO19" s="5"/>
      <c r="EWP19" s="6"/>
      <c r="EWR19" s="5"/>
      <c r="EWS19" s="5"/>
      <c r="EWT19" s="5"/>
      <c r="EWU19" s="6"/>
      <c r="EWW19" s="5"/>
      <c r="EWX19" s="5"/>
      <c r="EWY19" s="5"/>
      <c r="EWZ19" s="6"/>
      <c r="EXB19" s="5"/>
      <c r="EXC19" s="5"/>
      <c r="EXD19" s="5"/>
      <c r="EXE19" s="6"/>
      <c r="EXG19" s="5"/>
      <c r="EXH19" s="5"/>
      <c r="EXI19" s="5"/>
      <c r="EXJ19" s="6"/>
      <c r="EXL19" s="5"/>
      <c r="EXM19" s="5"/>
      <c r="EXN19" s="5"/>
      <c r="EXO19" s="6"/>
      <c r="EXQ19" s="5"/>
      <c r="EXR19" s="5"/>
      <c r="EXS19" s="5"/>
      <c r="EXT19" s="6"/>
      <c r="EXV19" s="5"/>
      <c r="EXW19" s="5"/>
      <c r="EXX19" s="5"/>
      <c r="EXY19" s="6"/>
      <c r="EYA19" s="5"/>
      <c r="EYB19" s="5"/>
      <c r="EYC19" s="5"/>
      <c r="EYD19" s="6"/>
      <c r="EYF19" s="5"/>
      <c r="EYG19" s="5"/>
      <c r="EYH19" s="5"/>
      <c r="EYI19" s="6"/>
      <c r="EYK19" s="5"/>
      <c r="EYL19" s="5"/>
      <c r="EYM19" s="5"/>
      <c r="EYN19" s="6"/>
      <c r="EYP19" s="5"/>
      <c r="EYQ19" s="5"/>
      <c r="EYR19" s="5"/>
      <c r="EYS19" s="6"/>
      <c r="EYU19" s="5"/>
      <c r="EYV19" s="5"/>
      <c r="EYW19" s="5"/>
      <c r="EYX19" s="6"/>
      <c r="EYZ19" s="5"/>
      <c r="EZA19" s="5"/>
      <c r="EZB19" s="5"/>
      <c r="EZC19" s="6"/>
      <c r="EZE19" s="5"/>
      <c r="EZF19" s="5"/>
      <c r="EZG19" s="5"/>
      <c r="EZH19" s="6"/>
      <c r="EZJ19" s="5"/>
      <c r="EZK19" s="5"/>
      <c r="EZL19" s="5"/>
      <c r="EZM19" s="6"/>
      <c r="EZO19" s="5"/>
      <c r="EZP19" s="5"/>
      <c r="EZQ19" s="5"/>
      <c r="EZR19" s="6"/>
      <c r="EZT19" s="5"/>
      <c r="EZU19" s="5"/>
      <c r="EZV19" s="5"/>
      <c r="EZW19" s="6"/>
      <c r="EZY19" s="5"/>
      <c r="EZZ19" s="5"/>
      <c r="FAA19" s="5"/>
      <c r="FAB19" s="6"/>
      <c r="FAD19" s="5"/>
      <c r="FAE19" s="5"/>
      <c r="FAF19" s="5"/>
      <c r="FAG19" s="6"/>
      <c r="FAI19" s="5"/>
      <c r="FAJ19" s="5"/>
      <c r="FAK19" s="5"/>
      <c r="FAL19" s="6"/>
      <c r="FAN19" s="5"/>
      <c r="FAO19" s="5"/>
      <c r="FAP19" s="5"/>
      <c r="FAQ19" s="6"/>
      <c r="FAS19" s="5"/>
      <c r="FAT19" s="5"/>
      <c r="FAU19" s="5"/>
      <c r="FAV19" s="6"/>
      <c r="FAX19" s="5"/>
      <c r="FAY19" s="5"/>
      <c r="FAZ19" s="5"/>
      <c r="FBA19" s="6"/>
      <c r="FBC19" s="5"/>
      <c r="FBD19" s="5"/>
      <c r="FBE19" s="5"/>
      <c r="FBF19" s="6"/>
      <c r="FBH19" s="5"/>
      <c r="FBI19" s="5"/>
      <c r="FBJ19" s="5"/>
      <c r="FBK19" s="6"/>
      <c r="FBM19" s="5"/>
      <c r="FBN19" s="5"/>
      <c r="FBO19" s="5"/>
      <c r="FBP19" s="6"/>
      <c r="FBR19" s="5"/>
      <c r="FBS19" s="5"/>
      <c r="FBT19" s="5"/>
      <c r="FBU19" s="6"/>
      <c r="FBW19" s="5"/>
      <c r="FBX19" s="5"/>
      <c r="FBY19" s="5"/>
      <c r="FBZ19" s="6"/>
      <c r="FCB19" s="5"/>
      <c r="FCC19" s="5"/>
      <c r="FCD19" s="5"/>
      <c r="FCE19" s="6"/>
      <c r="FCG19" s="5"/>
      <c r="FCH19" s="5"/>
      <c r="FCI19" s="5"/>
      <c r="FCJ19" s="6"/>
      <c r="FCL19" s="5"/>
      <c r="FCM19" s="5"/>
      <c r="FCN19" s="5"/>
      <c r="FCO19" s="6"/>
      <c r="FCQ19" s="5"/>
      <c r="FCR19" s="5"/>
      <c r="FCS19" s="5"/>
      <c r="FCT19" s="6"/>
      <c r="FCV19" s="5"/>
      <c r="FCW19" s="5"/>
      <c r="FCX19" s="5"/>
      <c r="FCY19" s="6"/>
      <c r="FDA19" s="5"/>
      <c r="FDB19" s="5"/>
      <c r="FDC19" s="5"/>
      <c r="FDD19" s="6"/>
      <c r="FDF19" s="5"/>
      <c r="FDG19" s="5"/>
      <c r="FDH19" s="5"/>
      <c r="FDI19" s="6"/>
      <c r="FDK19" s="5"/>
      <c r="FDL19" s="5"/>
      <c r="FDM19" s="5"/>
      <c r="FDN19" s="6"/>
      <c r="FDP19" s="5"/>
      <c r="FDQ19" s="5"/>
      <c r="FDR19" s="5"/>
      <c r="FDS19" s="6"/>
      <c r="FDU19" s="5"/>
      <c r="FDV19" s="5"/>
      <c r="FDW19" s="5"/>
      <c r="FDX19" s="6"/>
      <c r="FDZ19" s="5"/>
      <c r="FEA19" s="5"/>
      <c r="FEB19" s="5"/>
      <c r="FEC19" s="6"/>
      <c r="FEE19" s="5"/>
      <c r="FEF19" s="5"/>
      <c r="FEG19" s="5"/>
      <c r="FEH19" s="6"/>
      <c r="FEJ19" s="5"/>
      <c r="FEK19" s="5"/>
      <c r="FEL19" s="5"/>
      <c r="FEM19" s="6"/>
      <c r="FEO19" s="5"/>
      <c r="FEP19" s="5"/>
      <c r="FEQ19" s="5"/>
      <c r="FER19" s="6"/>
      <c r="FET19" s="5"/>
      <c r="FEU19" s="5"/>
      <c r="FEV19" s="5"/>
      <c r="FEW19" s="6"/>
      <c r="FEY19" s="5"/>
      <c r="FEZ19" s="5"/>
      <c r="FFA19" s="5"/>
      <c r="FFB19" s="6"/>
      <c r="FFD19" s="5"/>
      <c r="FFE19" s="5"/>
      <c r="FFF19" s="5"/>
      <c r="FFG19" s="6"/>
      <c r="FFI19" s="5"/>
      <c r="FFJ19" s="5"/>
      <c r="FFK19" s="5"/>
      <c r="FFL19" s="6"/>
      <c r="FFN19" s="5"/>
      <c r="FFO19" s="5"/>
      <c r="FFP19" s="5"/>
      <c r="FFQ19" s="6"/>
      <c r="FFS19" s="5"/>
      <c r="FFT19" s="5"/>
      <c r="FFU19" s="5"/>
      <c r="FFV19" s="6"/>
      <c r="FFX19" s="5"/>
      <c r="FFY19" s="5"/>
      <c r="FFZ19" s="5"/>
      <c r="FGA19" s="6"/>
      <c r="FGC19" s="5"/>
      <c r="FGD19" s="5"/>
      <c r="FGE19" s="5"/>
      <c r="FGF19" s="6"/>
      <c r="FGH19" s="5"/>
      <c r="FGI19" s="5"/>
      <c r="FGJ19" s="5"/>
      <c r="FGK19" s="6"/>
      <c r="FGM19" s="5"/>
      <c r="FGN19" s="5"/>
      <c r="FGO19" s="5"/>
      <c r="FGP19" s="6"/>
      <c r="FGR19" s="5"/>
      <c r="FGS19" s="5"/>
      <c r="FGT19" s="5"/>
      <c r="FGU19" s="6"/>
      <c r="FGW19" s="5"/>
      <c r="FGX19" s="5"/>
      <c r="FGY19" s="5"/>
      <c r="FGZ19" s="6"/>
      <c r="FHB19" s="5"/>
      <c r="FHC19" s="5"/>
      <c r="FHD19" s="5"/>
      <c r="FHE19" s="6"/>
      <c r="FHG19" s="5"/>
      <c r="FHH19" s="5"/>
      <c r="FHI19" s="5"/>
      <c r="FHJ19" s="6"/>
      <c r="FHL19" s="5"/>
      <c r="FHM19" s="5"/>
      <c r="FHN19" s="5"/>
      <c r="FHO19" s="6"/>
      <c r="FHQ19" s="5"/>
      <c r="FHR19" s="5"/>
      <c r="FHS19" s="5"/>
      <c r="FHT19" s="6"/>
      <c r="FHV19" s="5"/>
      <c r="FHW19" s="5"/>
      <c r="FHX19" s="5"/>
      <c r="FHY19" s="6"/>
      <c r="FIA19" s="5"/>
      <c r="FIB19" s="5"/>
      <c r="FIC19" s="5"/>
      <c r="FID19" s="6"/>
      <c r="FIF19" s="5"/>
      <c r="FIG19" s="5"/>
      <c r="FIH19" s="5"/>
      <c r="FII19" s="6"/>
      <c r="FIK19" s="5"/>
      <c r="FIL19" s="5"/>
      <c r="FIM19" s="5"/>
      <c r="FIN19" s="6"/>
      <c r="FIP19" s="5"/>
      <c r="FIQ19" s="5"/>
      <c r="FIR19" s="5"/>
      <c r="FIS19" s="6"/>
      <c r="FIU19" s="5"/>
      <c r="FIV19" s="5"/>
      <c r="FIW19" s="5"/>
      <c r="FIX19" s="6"/>
      <c r="FIZ19" s="5"/>
      <c r="FJA19" s="5"/>
      <c r="FJB19" s="5"/>
      <c r="FJC19" s="6"/>
      <c r="FJE19" s="5"/>
      <c r="FJF19" s="5"/>
      <c r="FJG19" s="5"/>
      <c r="FJH19" s="6"/>
      <c r="FJJ19" s="5"/>
      <c r="FJK19" s="5"/>
      <c r="FJL19" s="5"/>
      <c r="FJM19" s="6"/>
      <c r="FJO19" s="5"/>
      <c r="FJP19" s="5"/>
      <c r="FJQ19" s="5"/>
      <c r="FJR19" s="6"/>
      <c r="FJT19" s="5"/>
      <c r="FJU19" s="5"/>
      <c r="FJV19" s="5"/>
      <c r="FJW19" s="6"/>
      <c r="FJY19" s="5"/>
      <c r="FJZ19" s="5"/>
      <c r="FKA19" s="5"/>
      <c r="FKB19" s="6"/>
      <c r="FKD19" s="5"/>
      <c r="FKE19" s="5"/>
      <c r="FKF19" s="5"/>
      <c r="FKG19" s="6"/>
      <c r="FKI19" s="5"/>
      <c r="FKJ19" s="5"/>
      <c r="FKK19" s="5"/>
      <c r="FKL19" s="6"/>
      <c r="FKN19" s="5"/>
      <c r="FKO19" s="5"/>
      <c r="FKP19" s="5"/>
      <c r="FKQ19" s="6"/>
      <c r="FKS19" s="5"/>
      <c r="FKT19" s="5"/>
      <c r="FKU19" s="5"/>
      <c r="FKV19" s="6"/>
      <c r="FKX19" s="5"/>
      <c r="FKY19" s="5"/>
      <c r="FKZ19" s="5"/>
      <c r="FLA19" s="6"/>
      <c r="FLC19" s="5"/>
      <c r="FLD19" s="5"/>
      <c r="FLE19" s="5"/>
      <c r="FLF19" s="6"/>
      <c r="FLH19" s="5"/>
      <c r="FLI19" s="5"/>
      <c r="FLJ19" s="5"/>
      <c r="FLK19" s="6"/>
      <c r="FLM19" s="5"/>
      <c r="FLN19" s="5"/>
      <c r="FLO19" s="5"/>
      <c r="FLP19" s="6"/>
      <c r="FLR19" s="5"/>
      <c r="FLS19" s="5"/>
      <c r="FLT19" s="5"/>
      <c r="FLU19" s="6"/>
      <c r="FLW19" s="5"/>
      <c r="FLX19" s="5"/>
      <c r="FLY19" s="5"/>
      <c r="FLZ19" s="6"/>
      <c r="FMB19" s="5"/>
      <c r="FMC19" s="5"/>
      <c r="FMD19" s="5"/>
      <c r="FME19" s="6"/>
      <c r="FMG19" s="5"/>
      <c r="FMH19" s="5"/>
      <c r="FMI19" s="5"/>
      <c r="FMJ19" s="6"/>
      <c r="FML19" s="5"/>
      <c r="FMM19" s="5"/>
      <c r="FMN19" s="5"/>
      <c r="FMO19" s="6"/>
      <c r="FMQ19" s="5"/>
      <c r="FMR19" s="5"/>
      <c r="FMS19" s="5"/>
      <c r="FMT19" s="6"/>
      <c r="FMV19" s="5"/>
      <c r="FMW19" s="5"/>
      <c r="FMX19" s="5"/>
      <c r="FMY19" s="6"/>
      <c r="FNA19" s="5"/>
      <c r="FNB19" s="5"/>
      <c r="FNC19" s="5"/>
      <c r="FND19" s="6"/>
      <c r="FNF19" s="5"/>
      <c r="FNG19" s="5"/>
      <c r="FNH19" s="5"/>
      <c r="FNI19" s="6"/>
      <c r="FNK19" s="5"/>
      <c r="FNL19" s="5"/>
      <c r="FNM19" s="5"/>
      <c r="FNN19" s="6"/>
      <c r="FNP19" s="5"/>
      <c r="FNQ19" s="5"/>
      <c r="FNR19" s="5"/>
      <c r="FNS19" s="6"/>
      <c r="FNU19" s="5"/>
      <c r="FNV19" s="5"/>
      <c r="FNW19" s="5"/>
      <c r="FNX19" s="6"/>
      <c r="FNZ19" s="5"/>
      <c r="FOA19" s="5"/>
      <c r="FOB19" s="5"/>
      <c r="FOC19" s="6"/>
      <c r="FOE19" s="5"/>
      <c r="FOF19" s="5"/>
      <c r="FOG19" s="5"/>
      <c r="FOH19" s="6"/>
      <c r="FOJ19" s="5"/>
      <c r="FOK19" s="5"/>
      <c r="FOL19" s="5"/>
      <c r="FOM19" s="6"/>
      <c r="FOO19" s="5"/>
      <c r="FOP19" s="5"/>
      <c r="FOQ19" s="5"/>
      <c r="FOR19" s="6"/>
      <c r="FOT19" s="5"/>
      <c r="FOU19" s="5"/>
      <c r="FOV19" s="5"/>
      <c r="FOW19" s="6"/>
      <c r="FOY19" s="5"/>
      <c r="FOZ19" s="5"/>
      <c r="FPA19" s="5"/>
      <c r="FPB19" s="6"/>
      <c r="FPD19" s="5"/>
      <c r="FPE19" s="5"/>
      <c r="FPF19" s="5"/>
      <c r="FPG19" s="6"/>
      <c r="FPI19" s="5"/>
      <c r="FPJ19" s="5"/>
      <c r="FPK19" s="5"/>
      <c r="FPL19" s="6"/>
      <c r="FPN19" s="5"/>
      <c r="FPO19" s="5"/>
      <c r="FPP19" s="5"/>
      <c r="FPQ19" s="6"/>
      <c r="FPS19" s="5"/>
      <c r="FPT19" s="5"/>
      <c r="FPU19" s="5"/>
      <c r="FPV19" s="6"/>
      <c r="FPX19" s="5"/>
      <c r="FPY19" s="5"/>
      <c r="FPZ19" s="5"/>
      <c r="FQA19" s="6"/>
      <c r="FQC19" s="5"/>
      <c r="FQD19" s="5"/>
      <c r="FQE19" s="5"/>
      <c r="FQF19" s="6"/>
      <c r="FQH19" s="5"/>
      <c r="FQI19" s="5"/>
      <c r="FQJ19" s="5"/>
      <c r="FQK19" s="6"/>
      <c r="FQM19" s="5"/>
      <c r="FQN19" s="5"/>
      <c r="FQO19" s="5"/>
      <c r="FQP19" s="6"/>
      <c r="FQR19" s="5"/>
      <c r="FQS19" s="5"/>
      <c r="FQT19" s="5"/>
      <c r="FQU19" s="6"/>
      <c r="FQW19" s="5"/>
      <c r="FQX19" s="5"/>
      <c r="FQY19" s="5"/>
      <c r="FQZ19" s="6"/>
      <c r="FRB19" s="5"/>
      <c r="FRC19" s="5"/>
      <c r="FRD19" s="5"/>
      <c r="FRE19" s="6"/>
      <c r="FRG19" s="5"/>
      <c r="FRH19" s="5"/>
      <c r="FRI19" s="5"/>
      <c r="FRJ19" s="6"/>
      <c r="FRL19" s="5"/>
      <c r="FRM19" s="5"/>
      <c r="FRN19" s="5"/>
      <c r="FRO19" s="6"/>
      <c r="FRQ19" s="5"/>
      <c r="FRR19" s="5"/>
      <c r="FRS19" s="5"/>
      <c r="FRT19" s="6"/>
      <c r="FRV19" s="5"/>
      <c r="FRW19" s="5"/>
      <c r="FRX19" s="5"/>
      <c r="FRY19" s="6"/>
      <c r="FSA19" s="5"/>
      <c r="FSB19" s="5"/>
      <c r="FSC19" s="5"/>
      <c r="FSD19" s="6"/>
      <c r="FSF19" s="5"/>
      <c r="FSG19" s="5"/>
      <c r="FSH19" s="5"/>
      <c r="FSI19" s="6"/>
      <c r="FSK19" s="5"/>
      <c r="FSL19" s="5"/>
      <c r="FSM19" s="5"/>
      <c r="FSN19" s="6"/>
      <c r="FSP19" s="5"/>
      <c r="FSQ19" s="5"/>
      <c r="FSR19" s="5"/>
      <c r="FSS19" s="6"/>
      <c r="FSU19" s="5"/>
      <c r="FSV19" s="5"/>
      <c r="FSW19" s="5"/>
      <c r="FSX19" s="6"/>
      <c r="FSZ19" s="5"/>
      <c r="FTA19" s="5"/>
      <c r="FTB19" s="5"/>
      <c r="FTC19" s="6"/>
      <c r="FTE19" s="5"/>
      <c r="FTF19" s="5"/>
      <c r="FTG19" s="5"/>
      <c r="FTH19" s="6"/>
      <c r="FTJ19" s="5"/>
      <c r="FTK19" s="5"/>
      <c r="FTL19" s="5"/>
      <c r="FTM19" s="6"/>
      <c r="FTO19" s="5"/>
      <c r="FTP19" s="5"/>
      <c r="FTQ19" s="5"/>
      <c r="FTR19" s="6"/>
      <c r="FTT19" s="5"/>
      <c r="FTU19" s="5"/>
      <c r="FTV19" s="5"/>
      <c r="FTW19" s="6"/>
      <c r="FTY19" s="5"/>
      <c r="FTZ19" s="5"/>
      <c r="FUA19" s="5"/>
      <c r="FUB19" s="6"/>
      <c r="FUD19" s="5"/>
      <c r="FUE19" s="5"/>
      <c r="FUF19" s="5"/>
      <c r="FUG19" s="6"/>
      <c r="FUI19" s="5"/>
      <c r="FUJ19" s="5"/>
      <c r="FUK19" s="5"/>
      <c r="FUL19" s="6"/>
      <c r="FUN19" s="5"/>
      <c r="FUO19" s="5"/>
      <c r="FUP19" s="5"/>
      <c r="FUQ19" s="6"/>
      <c r="FUS19" s="5"/>
      <c r="FUT19" s="5"/>
      <c r="FUU19" s="5"/>
      <c r="FUV19" s="6"/>
      <c r="FUX19" s="5"/>
      <c r="FUY19" s="5"/>
      <c r="FUZ19" s="5"/>
      <c r="FVA19" s="6"/>
      <c r="FVC19" s="5"/>
      <c r="FVD19" s="5"/>
      <c r="FVE19" s="5"/>
      <c r="FVF19" s="6"/>
      <c r="FVH19" s="5"/>
      <c r="FVI19" s="5"/>
      <c r="FVJ19" s="5"/>
      <c r="FVK19" s="6"/>
      <c r="FVM19" s="5"/>
      <c r="FVN19" s="5"/>
      <c r="FVO19" s="5"/>
      <c r="FVP19" s="6"/>
      <c r="FVR19" s="5"/>
      <c r="FVS19" s="5"/>
      <c r="FVT19" s="5"/>
      <c r="FVU19" s="6"/>
      <c r="FVW19" s="5"/>
      <c r="FVX19" s="5"/>
      <c r="FVY19" s="5"/>
      <c r="FVZ19" s="6"/>
      <c r="FWB19" s="5"/>
      <c r="FWC19" s="5"/>
      <c r="FWD19" s="5"/>
      <c r="FWE19" s="6"/>
      <c r="FWG19" s="5"/>
      <c r="FWH19" s="5"/>
      <c r="FWI19" s="5"/>
      <c r="FWJ19" s="6"/>
      <c r="FWL19" s="5"/>
      <c r="FWM19" s="5"/>
      <c r="FWN19" s="5"/>
      <c r="FWO19" s="6"/>
      <c r="FWQ19" s="5"/>
      <c r="FWR19" s="5"/>
      <c r="FWS19" s="5"/>
      <c r="FWT19" s="6"/>
      <c r="FWV19" s="5"/>
      <c r="FWW19" s="5"/>
      <c r="FWX19" s="5"/>
      <c r="FWY19" s="6"/>
      <c r="FXA19" s="5"/>
      <c r="FXB19" s="5"/>
      <c r="FXC19" s="5"/>
      <c r="FXD19" s="6"/>
      <c r="FXF19" s="5"/>
      <c r="FXG19" s="5"/>
      <c r="FXH19" s="5"/>
      <c r="FXI19" s="6"/>
      <c r="FXK19" s="5"/>
      <c r="FXL19" s="5"/>
      <c r="FXM19" s="5"/>
      <c r="FXN19" s="6"/>
      <c r="FXP19" s="5"/>
      <c r="FXQ19" s="5"/>
      <c r="FXR19" s="5"/>
      <c r="FXS19" s="6"/>
      <c r="FXU19" s="5"/>
      <c r="FXV19" s="5"/>
      <c r="FXW19" s="5"/>
      <c r="FXX19" s="6"/>
      <c r="FXZ19" s="5"/>
      <c r="FYA19" s="5"/>
      <c r="FYB19" s="5"/>
      <c r="FYC19" s="6"/>
      <c r="FYE19" s="5"/>
      <c r="FYF19" s="5"/>
      <c r="FYG19" s="5"/>
      <c r="FYH19" s="6"/>
      <c r="FYJ19" s="5"/>
      <c r="FYK19" s="5"/>
      <c r="FYL19" s="5"/>
      <c r="FYM19" s="6"/>
      <c r="FYO19" s="5"/>
      <c r="FYP19" s="5"/>
      <c r="FYQ19" s="5"/>
      <c r="FYR19" s="6"/>
      <c r="FYT19" s="5"/>
      <c r="FYU19" s="5"/>
      <c r="FYV19" s="5"/>
      <c r="FYW19" s="6"/>
      <c r="FYY19" s="5"/>
      <c r="FYZ19" s="5"/>
      <c r="FZA19" s="5"/>
      <c r="FZB19" s="6"/>
      <c r="FZD19" s="5"/>
      <c r="FZE19" s="5"/>
      <c r="FZF19" s="5"/>
      <c r="FZG19" s="6"/>
      <c r="FZI19" s="5"/>
      <c r="FZJ19" s="5"/>
      <c r="FZK19" s="5"/>
      <c r="FZL19" s="6"/>
      <c r="FZN19" s="5"/>
      <c r="FZO19" s="5"/>
      <c r="FZP19" s="5"/>
      <c r="FZQ19" s="6"/>
      <c r="FZS19" s="5"/>
      <c r="FZT19" s="5"/>
      <c r="FZU19" s="5"/>
      <c r="FZV19" s="6"/>
      <c r="FZX19" s="5"/>
      <c r="FZY19" s="5"/>
      <c r="FZZ19" s="5"/>
      <c r="GAA19" s="6"/>
      <c r="GAC19" s="5"/>
      <c r="GAD19" s="5"/>
      <c r="GAE19" s="5"/>
      <c r="GAF19" s="6"/>
      <c r="GAH19" s="5"/>
      <c r="GAI19" s="5"/>
      <c r="GAJ19" s="5"/>
      <c r="GAK19" s="6"/>
      <c r="GAM19" s="5"/>
      <c r="GAN19" s="5"/>
      <c r="GAO19" s="5"/>
      <c r="GAP19" s="6"/>
      <c r="GAR19" s="5"/>
      <c r="GAS19" s="5"/>
      <c r="GAT19" s="5"/>
      <c r="GAU19" s="6"/>
      <c r="GAW19" s="5"/>
      <c r="GAX19" s="5"/>
      <c r="GAY19" s="5"/>
      <c r="GAZ19" s="6"/>
      <c r="GBB19" s="5"/>
      <c r="GBC19" s="5"/>
      <c r="GBD19" s="5"/>
      <c r="GBE19" s="6"/>
      <c r="GBG19" s="5"/>
      <c r="GBH19" s="5"/>
      <c r="GBI19" s="5"/>
      <c r="GBJ19" s="6"/>
      <c r="GBL19" s="5"/>
      <c r="GBM19" s="5"/>
      <c r="GBN19" s="5"/>
      <c r="GBO19" s="6"/>
      <c r="GBQ19" s="5"/>
      <c r="GBR19" s="5"/>
      <c r="GBS19" s="5"/>
      <c r="GBT19" s="6"/>
      <c r="GBV19" s="5"/>
      <c r="GBW19" s="5"/>
      <c r="GBX19" s="5"/>
      <c r="GBY19" s="6"/>
      <c r="GCA19" s="5"/>
      <c r="GCB19" s="5"/>
      <c r="GCC19" s="5"/>
      <c r="GCD19" s="6"/>
      <c r="GCF19" s="5"/>
      <c r="GCG19" s="5"/>
      <c r="GCH19" s="5"/>
      <c r="GCI19" s="6"/>
      <c r="GCK19" s="5"/>
      <c r="GCL19" s="5"/>
      <c r="GCM19" s="5"/>
      <c r="GCN19" s="6"/>
      <c r="GCP19" s="5"/>
      <c r="GCQ19" s="5"/>
      <c r="GCR19" s="5"/>
      <c r="GCS19" s="6"/>
      <c r="GCU19" s="5"/>
      <c r="GCV19" s="5"/>
      <c r="GCW19" s="5"/>
      <c r="GCX19" s="6"/>
      <c r="GCZ19" s="5"/>
      <c r="GDA19" s="5"/>
      <c r="GDB19" s="5"/>
      <c r="GDC19" s="6"/>
      <c r="GDE19" s="5"/>
      <c r="GDF19" s="5"/>
      <c r="GDG19" s="5"/>
      <c r="GDH19" s="6"/>
      <c r="GDJ19" s="5"/>
      <c r="GDK19" s="5"/>
      <c r="GDL19" s="5"/>
      <c r="GDM19" s="6"/>
      <c r="GDO19" s="5"/>
      <c r="GDP19" s="5"/>
      <c r="GDQ19" s="5"/>
      <c r="GDR19" s="6"/>
      <c r="GDT19" s="5"/>
      <c r="GDU19" s="5"/>
      <c r="GDV19" s="5"/>
      <c r="GDW19" s="6"/>
      <c r="GDY19" s="5"/>
      <c r="GDZ19" s="5"/>
      <c r="GEA19" s="5"/>
      <c r="GEB19" s="6"/>
      <c r="GED19" s="5"/>
      <c r="GEE19" s="5"/>
      <c r="GEF19" s="5"/>
      <c r="GEG19" s="6"/>
      <c r="GEI19" s="5"/>
      <c r="GEJ19" s="5"/>
      <c r="GEK19" s="5"/>
      <c r="GEL19" s="6"/>
      <c r="GEN19" s="5"/>
      <c r="GEO19" s="5"/>
      <c r="GEP19" s="5"/>
      <c r="GEQ19" s="6"/>
      <c r="GES19" s="5"/>
      <c r="GET19" s="5"/>
      <c r="GEU19" s="5"/>
      <c r="GEV19" s="6"/>
      <c r="GEX19" s="5"/>
      <c r="GEY19" s="5"/>
      <c r="GEZ19" s="5"/>
      <c r="GFA19" s="6"/>
      <c r="GFC19" s="5"/>
      <c r="GFD19" s="5"/>
      <c r="GFE19" s="5"/>
      <c r="GFF19" s="6"/>
      <c r="GFH19" s="5"/>
      <c r="GFI19" s="5"/>
      <c r="GFJ19" s="5"/>
      <c r="GFK19" s="6"/>
      <c r="GFM19" s="5"/>
      <c r="GFN19" s="5"/>
      <c r="GFO19" s="5"/>
      <c r="GFP19" s="6"/>
      <c r="GFR19" s="5"/>
      <c r="GFS19" s="5"/>
      <c r="GFT19" s="5"/>
      <c r="GFU19" s="6"/>
      <c r="GFW19" s="5"/>
      <c r="GFX19" s="5"/>
      <c r="GFY19" s="5"/>
      <c r="GFZ19" s="6"/>
      <c r="GGB19" s="5"/>
      <c r="GGC19" s="5"/>
      <c r="GGD19" s="5"/>
      <c r="GGE19" s="6"/>
      <c r="GGG19" s="5"/>
      <c r="GGH19" s="5"/>
      <c r="GGI19" s="5"/>
      <c r="GGJ19" s="6"/>
      <c r="GGL19" s="5"/>
      <c r="GGM19" s="5"/>
      <c r="GGN19" s="5"/>
      <c r="GGO19" s="6"/>
      <c r="GGQ19" s="5"/>
      <c r="GGR19" s="5"/>
      <c r="GGS19" s="5"/>
      <c r="GGT19" s="6"/>
      <c r="GGV19" s="5"/>
      <c r="GGW19" s="5"/>
      <c r="GGX19" s="5"/>
      <c r="GGY19" s="6"/>
      <c r="GHA19" s="5"/>
      <c r="GHB19" s="5"/>
      <c r="GHC19" s="5"/>
      <c r="GHD19" s="6"/>
      <c r="GHF19" s="5"/>
      <c r="GHG19" s="5"/>
      <c r="GHH19" s="5"/>
      <c r="GHI19" s="6"/>
      <c r="GHK19" s="5"/>
      <c r="GHL19" s="5"/>
      <c r="GHM19" s="5"/>
      <c r="GHN19" s="6"/>
      <c r="GHP19" s="5"/>
      <c r="GHQ19" s="5"/>
      <c r="GHR19" s="5"/>
      <c r="GHS19" s="6"/>
      <c r="GHU19" s="5"/>
      <c r="GHV19" s="5"/>
      <c r="GHW19" s="5"/>
      <c r="GHX19" s="6"/>
      <c r="GHZ19" s="5"/>
      <c r="GIA19" s="5"/>
      <c r="GIB19" s="5"/>
      <c r="GIC19" s="6"/>
      <c r="GIE19" s="5"/>
      <c r="GIF19" s="5"/>
      <c r="GIG19" s="5"/>
      <c r="GIH19" s="6"/>
      <c r="GIJ19" s="5"/>
      <c r="GIK19" s="5"/>
      <c r="GIL19" s="5"/>
      <c r="GIM19" s="6"/>
      <c r="GIO19" s="5"/>
      <c r="GIP19" s="5"/>
      <c r="GIQ19" s="5"/>
      <c r="GIR19" s="6"/>
      <c r="GIT19" s="5"/>
      <c r="GIU19" s="5"/>
      <c r="GIV19" s="5"/>
      <c r="GIW19" s="6"/>
      <c r="GIY19" s="5"/>
      <c r="GIZ19" s="5"/>
      <c r="GJA19" s="5"/>
      <c r="GJB19" s="6"/>
      <c r="GJD19" s="5"/>
      <c r="GJE19" s="5"/>
      <c r="GJF19" s="5"/>
      <c r="GJG19" s="6"/>
      <c r="GJI19" s="5"/>
      <c r="GJJ19" s="5"/>
      <c r="GJK19" s="5"/>
      <c r="GJL19" s="6"/>
      <c r="GJN19" s="5"/>
      <c r="GJO19" s="5"/>
      <c r="GJP19" s="5"/>
      <c r="GJQ19" s="6"/>
      <c r="GJS19" s="5"/>
      <c r="GJT19" s="5"/>
      <c r="GJU19" s="5"/>
      <c r="GJV19" s="6"/>
      <c r="GJX19" s="5"/>
      <c r="GJY19" s="5"/>
      <c r="GJZ19" s="5"/>
      <c r="GKA19" s="6"/>
      <c r="GKC19" s="5"/>
      <c r="GKD19" s="5"/>
      <c r="GKE19" s="5"/>
      <c r="GKF19" s="6"/>
      <c r="GKH19" s="5"/>
      <c r="GKI19" s="5"/>
      <c r="GKJ19" s="5"/>
      <c r="GKK19" s="6"/>
      <c r="GKM19" s="5"/>
      <c r="GKN19" s="5"/>
      <c r="GKO19" s="5"/>
      <c r="GKP19" s="6"/>
      <c r="GKR19" s="5"/>
      <c r="GKS19" s="5"/>
      <c r="GKT19" s="5"/>
      <c r="GKU19" s="6"/>
      <c r="GKW19" s="5"/>
      <c r="GKX19" s="5"/>
      <c r="GKY19" s="5"/>
      <c r="GKZ19" s="6"/>
      <c r="GLB19" s="5"/>
      <c r="GLC19" s="5"/>
      <c r="GLD19" s="5"/>
      <c r="GLE19" s="6"/>
      <c r="GLG19" s="5"/>
      <c r="GLH19" s="5"/>
      <c r="GLI19" s="5"/>
      <c r="GLJ19" s="6"/>
      <c r="GLL19" s="5"/>
      <c r="GLM19" s="5"/>
      <c r="GLN19" s="5"/>
      <c r="GLO19" s="6"/>
      <c r="GLQ19" s="5"/>
      <c r="GLR19" s="5"/>
      <c r="GLS19" s="5"/>
      <c r="GLT19" s="6"/>
      <c r="GLV19" s="5"/>
      <c r="GLW19" s="5"/>
      <c r="GLX19" s="5"/>
      <c r="GLY19" s="6"/>
      <c r="GMA19" s="5"/>
      <c r="GMB19" s="5"/>
      <c r="GMC19" s="5"/>
      <c r="GMD19" s="6"/>
      <c r="GMF19" s="5"/>
      <c r="GMG19" s="5"/>
      <c r="GMH19" s="5"/>
      <c r="GMI19" s="6"/>
      <c r="GMK19" s="5"/>
      <c r="GML19" s="5"/>
      <c r="GMM19" s="5"/>
      <c r="GMN19" s="6"/>
      <c r="GMP19" s="5"/>
      <c r="GMQ19" s="5"/>
      <c r="GMR19" s="5"/>
      <c r="GMS19" s="6"/>
      <c r="GMU19" s="5"/>
      <c r="GMV19" s="5"/>
      <c r="GMW19" s="5"/>
      <c r="GMX19" s="6"/>
      <c r="GMZ19" s="5"/>
      <c r="GNA19" s="5"/>
      <c r="GNB19" s="5"/>
      <c r="GNC19" s="6"/>
      <c r="GNE19" s="5"/>
      <c r="GNF19" s="5"/>
      <c r="GNG19" s="5"/>
      <c r="GNH19" s="6"/>
      <c r="GNJ19" s="5"/>
      <c r="GNK19" s="5"/>
      <c r="GNL19" s="5"/>
      <c r="GNM19" s="6"/>
      <c r="GNO19" s="5"/>
      <c r="GNP19" s="5"/>
      <c r="GNQ19" s="5"/>
      <c r="GNR19" s="6"/>
      <c r="GNT19" s="5"/>
      <c r="GNU19" s="5"/>
      <c r="GNV19" s="5"/>
      <c r="GNW19" s="6"/>
      <c r="GNY19" s="5"/>
      <c r="GNZ19" s="5"/>
      <c r="GOA19" s="5"/>
      <c r="GOB19" s="6"/>
      <c r="GOD19" s="5"/>
      <c r="GOE19" s="5"/>
      <c r="GOF19" s="5"/>
      <c r="GOG19" s="6"/>
      <c r="GOI19" s="5"/>
      <c r="GOJ19" s="5"/>
      <c r="GOK19" s="5"/>
      <c r="GOL19" s="6"/>
      <c r="GON19" s="5"/>
      <c r="GOO19" s="5"/>
      <c r="GOP19" s="5"/>
      <c r="GOQ19" s="6"/>
      <c r="GOS19" s="5"/>
      <c r="GOT19" s="5"/>
      <c r="GOU19" s="5"/>
      <c r="GOV19" s="6"/>
      <c r="GOX19" s="5"/>
      <c r="GOY19" s="5"/>
      <c r="GOZ19" s="5"/>
      <c r="GPA19" s="6"/>
      <c r="GPC19" s="5"/>
      <c r="GPD19" s="5"/>
      <c r="GPE19" s="5"/>
      <c r="GPF19" s="6"/>
      <c r="GPH19" s="5"/>
      <c r="GPI19" s="5"/>
      <c r="GPJ19" s="5"/>
      <c r="GPK19" s="6"/>
      <c r="GPM19" s="5"/>
      <c r="GPN19" s="5"/>
      <c r="GPO19" s="5"/>
      <c r="GPP19" s="6"/>
      <c r="GPR19" s="5"/>
      <c r="GPS19" s="5"/>
      <c r="GPT19" s="5"/>
      <c r="GPU19" s="6"/>
      <c r="GPW19" s="5"/>
      <c r="GPX19" s="5"/>
      <c r="GPY19" s="5"/>
      <c r="GPZ19" s="6"/>
      <c r="GQB19" s="5"/>
      <c r="GQC19" s="5"/>
      <c r="GQD19" s="5"/>
      <c r="GQE19" s="6"/>
      <c r="GQG19" s="5"/>
      <c r="GQH19" s="5"/>
      <c r="GQI19" s="5"/>
      <c r="GQJ19" s="6"/>
      <c r="GQL19" s="5"/>
      <c r="GQM19" s="5"/>
      <c r="GQN19" s="5"/>
      <c r="GQO19" s="6"/>
      <c r="GQQ19" s="5"/>
      <c r="GQR19" s="5"/>
      <c r="GQS19" s="5"/>
      <c r="GQT19" s="6"/>
      <c r="GQV19" s="5"/>
      <c r="GQW19" s="5"/>
      <c r="GQX19" s="5"/>
      <c r="GQY19" s="6"/>
      <c r="GRA19" s="5"/>
      <c r="GRB19" s="5"/>
      <c r="GRC19" s="5"/>
      <c r="GRD19" s="6"/>
      <c r="GRF19" s="5"/>
      <c r="GRG19" s="5"/>
      <c r="GRH19" s="5"/>
      <c r="GRI19" s="6"/>
      <c r="GRK19" s="5"/>
      <c r="GRL19" s="5"/>
      <c r="GRM19" s="5"/>
      <c r="GRN19" s="6"/>
      <c r="GRP19" s="5"/>
      <c r="GRQ19" s="5"/>
      <c r="GRR19" s="5"/>
      <c r="GRS19" s="6"/>
      <c r="GRU19" s="5"/>
      <c r="GRV19" s="5"/>
      <c r="GRW19" s="5"/>
      <c r="GRX19" s="6"/>
      <c r="GRZ19" s="5"/>
      <c r="GSA19" s="5"/>
      <c r="GSB19" s="5"/>
      <c r="GSC19" s="6"/>
      <c r="GSE19" s="5"/>
      <c r="GSF19" s="5"/>
      <c r="GSG19" s="5"/>
      <c r="GSH19" s="6"/>
      <c r="GSJ19" s="5"/>
      <c r="GSK19" s="5"/>
      <c r="GSL19" s="5"/>
      <c r="GSM19" s="6"/>
      <c r="GSO19" s="5"/>
      <c r="GSP19" s="5"/>
      <c r="GSQ19" s="5"/>
      <c r="GSR19" s="6"/>
      <c r="GST19" s="5"/>
      <c r="GSU19" s="5"/>
      <c r="GSV19" s="5"/>
      <c r="GSW19" s="6"/>
      <c r="GSY19" s="5"/>
      <c r="GSZ19" s="5"/>
      <c r="GTA19" s="5"/>
      <c r="GTB19" s="6"/>
      <c r="GTD19" s="5"/>
      <c r="GTE19" s="5"/>
      <c r="GTF19" s="5"/>
      <c r="GTG19" s="6"/>
      <c r="GTI19" s="5"/>
      <c r="GTJ19" s="5"/>
      <c r="GTK19" s="5"/>
      <c r="GTL19" s="6"/>
      <c r="GTN19" s="5"/>
      <c r="GTO19" s="5"/>
      <c r="GTP19" s="5"/>
      <c r="GTQ19" s="6"/>
      <c r="GTS19" s="5"/>
      <c r="GTT19" s="5"/>
      <c r="GTU19" s="5"/>
      <c r="GTV19" s="6"/>
      <c r="GTX19" s="5"/>
      <c r="GTY19" s="5"/>
      <c r="GTZ19" s="5"/>
      <c r="GUA19" s="6"/>
      <c r="GUC19" s="5"/>
      <c r="GUD19" s="5"/>
      <c r="GUE19" s="5"/>
      <c r="GUF19" s="6"/>
      <c r="GUH19" s="5"/>
      <c r="GUI19" s="5"/>
      <c r="GUJ19" s="5"/>
      <c r="GUK19" s="6"/>
      <c r="GUM19" s="5"/>
      <c r="GUN19" s="5"/>
      <c r="GUO19" s="5"/>
      <c r="GUP19" s="6"/>
      <c r="GUR19" s="5"/>
      <c r="GUS19" s="5"/>
      <c r="GUT19" s="5"/>
      <c r="GUU19" s="6"/>
      <c r="GUW19" s="5"/>
      <c r="GUX19" s="5"/>
      <c r="GUY19" s="5"/>
      <c r="GUZ19" s="6"/>
      <c r="GVB19" s="5"/>
      <c r="GVC19" s="5"/>
      <c r="GVD19" s="5"/>
      <c r="GVE19" s="6"/>
      <c r="GVG19" s="5"/>
      <c r="GVH19" s="5"/>
      <c r="GVI19" s="5"/>
      <c r="GVJ19" s="6"/>
      <c r="GVL19" s="5"/>
      <c r="GVM19" s="5"/>
      <c r="GVN19" s="5"/>
      <c r="GVO19" s="6"/>
      <c r="GVQ19" s="5"/>
      <c r="GVR19" s="5"/>
      <c r="GVS19" s="5"/>
      <c r="GVT19" s="6"/>
      <c r="GVV19" s="5"/>
      <c r="GVW19" s="5"/>
      <c r="GVX19" s="5"/>
      <c r="GVY19" s="6"/>
      <c r="GWA19" s="5"/>
      <c r="GWB19" s="5"/>
      <c r="GWC19" s="5"/>
      <c r="GWD19" s="6"/>
      <c r="GWF19" s="5"/>
      <c r="GWG19" s="5"/>
      <c r="GWH19" s="5"/>
      <c r="GWI19" s="6"/>
      <c r="GWK19" s="5"/>
      <c r="GWL19" s="5"/>
      <c r="GWM19" s="5"/>
      <c r="GWN19" s="6"/>
      <c r="GWP19" s="5"/>
      <c r="GWQ19" s="5"/>
      <c r="GWR19" s="5"/>
      <c r="GWS19" s="6"/>
      <c r="GWU19" s="5"/>
      <c r="GWV19" s="5"/>
      <c r="GWW19" s="5"/>
      <c r="GWX19" s="6"/>
      <c r="GWZ19" s="5"/>
      <c r="GXA19" s="5"/>
      <c r="GXB19" s="5"/>
      <c r="GXC19" s="6"/>
      <c r="GXE19" s="5"/>
      <c r="GXF19" s="5"/>
      <c r="GXG19" s="5"/>
      <c r="GXH19" s="6"/>
      <c r="GXJ19" s="5"/>
      <c r="GXK19" s="5"/>
      <c r="GXL19" s="5"/>
      <c r="GXM19" s="6"/>
      <c r="GXO19" s="5"/>
      <c r="GXP19" s="5"/>
      <c r="GXQ19" s="5"/>
      <c r="GXR19" s="6"/>
      <c r="GXT19" s="5"/>
      <c r="GXU19" s="5"/>
      <c r="GXV19" s="5"/>
      <c r="GXW19" s="6"/>
      <c r="GXY19" s="5"/>
      <c r="GXZ19" s="5"/>
      <c r="GYA19" s="5"/>
      <c r="GYB19" s="6"/>
      <c r="GYD19" s="5"/>
      <c r="GYE19" s="5"/>
      <c r="GYF19" s="5"/>
      <c r="GYG19" s="6"/>
      <c r="GYI19" s="5"/>
      <c r="GYJ19" s="5"/>
      <c r="GYK19" s="5"/>
      <c r="GYL19" s="6"/>
      <c r="GYN19" s="5"/>
      <c r="GYO19" s="5"/>
      <c r="GYP19" s="5"/>
      <c r="GYQ19" s="6"/>
      <c r="GYS19" s="5"/>
      <c r="GYT19" s="5"/>
      <c r="GYU19" s="5"/>
      <c r="GYV19" s="6"/>
      <c r="GYX19" s="5"/>
      <c r="GYY19" s="5"/>
      <c r="GYZ19" s="5"/>
      <c r="GZA19" s="6"/>
      <c r="GZC19" s="5"/>
      <c r="GZD19" s="5"/>
      <c r="GZE19" s="5"/>
      <c r="GZF19" s="6"/>
      <c r="GZH19" s="5"/>
      <c r="GZI19" s="5"/>
      <c r="GZJ19" s="5"/>
      <c r="GZK19" s="6"/>
      <c r="GZM19" s="5"/>
      <c r="GZN19" s="5"/>
      <c r="GZO19" s="5"/>
      <c r="GZP19" s="6"/>
      <c r="GZR19" s="5"/>
      <c r="GZS19" s="5"/>
      <c r="GZT19" s="5"/>
      <c r="GZU19" s="6"/>
      <c r="GZW19" s="5"/>
      <c r="GZX19" s="5"/>
      <c r="GZY19" s="5"/>
      <c r="GZZ19" s="6"/>
      <c r="HAB19" s="5"/>
      <c r="HAC19" s="5"/>
      <c r="HAD19" s="5"/>
      <c r="HAE19" s="6"/>
      <c r="HAG19" s="5"/>
      <c r="HAH19" s="5"/>
      <c r="HAI19" s="5"/>
      <c r="HAJ19" s="6"/>
      <c r="HAL19" s="5"/>
      <c r="HAM19" s="5"/>
      <c r="HAN19" s="5"/>
      <c r="HAO19" s="6"/>
      <c r="HAQ19" s="5"/>
      <c r="HAR19" s="5"/>
      <c r="HAS19" s="5"/>
      <c r="HAT19" s="6"/>
      <c r="HAV19" s="5"/>
      <c r="HAW19" s="5"/>
      <c r="HAX19" s="5"/>
      <c r="HAY19" s="6"/>
      <c r="HBA19" s="5"/>
      <c r="HBB19" s="5"/>
      <c r="HBC19" s="5"/>
      <c r="HBD19" s="6"/>
      <c r="HBF19" s="5"/>
      <c r="HBG19" s="5"/>
      <c r="HBH19" s="5"/>
      <c r="HBI19" s="6"/>
      <c r="HBK19" s="5"/>
      <c r="HBL19" s="5"/>
      <c r="HBM19" s="5"/>
      <c r="HBN19" s="6"/>
      <c r="HBP19" s="5"/>
      <c r="HBQ19" s="5"/>
      <c r="HBR19" s="5"/>
      <c r="HBS19" s="6"/>
      <c r="HBU19" s="5"/>
      <c r="HBV19" s="5"/>
      <c r="HBW19" s="5"/>
      <c r="HBX19" s="6"/>
      <c r="HBZ19" s="5"/>
      <c r="HCA19" s="5"/>
      <c r="HCB19" s="5"/>
      <c r="HCC19" s="6"/>
      <c r="HCE19" s="5"/>
      <c r="HCF19" s="5"/>
      <c r="HCG19" s="5"/>
      <c r="HCH19" s="6"/>
      <c r="HCJ19" s="5"/>
      <c r="HCK19" s="5"/>
      <c r="HCL19" s="5"/>
      <c r="HCM19" s="6"/>
      <c r="HCO19" s="5"/>
      <c r="HCP19" s="5"/>
      <c r="HCQ19" s="5"/>
      <c r="HCR19" s="6"/>
      <c r="HCT19" s="5"/>
      <c r="HCU19" s="5"/>
      <c r="HCV19" s="5"/>
      <c r="HCW19" s="6"/>
      <c r="HCY19" s="5"/>
      <c r="HCZ19" s="5"/>
      <c r="HDA19" s="5"/>
      <c r="HDB19" s="6"/>
      <c r="HDD19" s="5"/>
      <c r="HDE19" s="5"/>
      <c r="HDF19" s="5"/>
      <c r="HDG19" s="6"/>
      <c r="HDI19" s="5"/>
      <c r="HDJ19" s="5"/>
      <c r="HDK19" s="5"/>
      <c r="HDL19" s="6"/>
      <c r="HDN19" s="5"/>
      <c r="HDO19" s="5"/>
      <c r="HDP19" s="5"/>
      <c r="HDQ19" s="6"/>
      <c r="HDS19" s="5"/>
      <c r="HDT19" s="5"/>
      <c r="HDU19" s="5"/>
      <c r="HDV19" s="6"/>
      <c r="HDX19" s="5"/>
      <c r="HDY19" s="5"/>
      <c r="HDZ19" s="5"/>
      <c r="HEA19" s="6"/>
      <c r="HEC19" s="5"/>
      <c r="HED19" s="5"/>
      <c r="HEE19" s="5"/>
      <c r="HEF19" s="6"/>
      <c r="HEH19" s="5"/>
      <c r="HEI19" s="5"/>
      <c r="HEJ19" s="5"/>
      <c r="HEK19" s="6"/>
      <c r="HEM19" s="5"/>
      <c r="HEN19" s="5"/>
      <c r="HEO19" s="5"/>
      <c r="HEP19" s="6"/>
      <c r="HER19" s="5"/>
      <c r="HES19" s="5"/>
      <c r="HET19" s="5"/>
      <c r="HEU19" s="6"/>
      <c r="HEW19" s="5"/>
      <c r="HEX19" s="5"/>
      <c r="HEY19" s="5"/>
      <c r="HEZ19" s="6"/>
      <c r="HFB19" s="5"/>
      <c r="HFC19" s="5"/>
      <c r="HFD19" s="5"/>
      <c r="HFE19" s="6"/>
      <c r="HFG19" s="5"/>
      <c r="HFH19" s="5"/>
      <c r="HFI19" s="5"/>
      <c r="HFJ19" s="6"/>
      <c r="HFL19" s="5"/>
      <c r="HFM19" s="5"/>
      <c r="HFN19" s="5"/>
      <c r="HFO19" s="6"/>
      <c r="HFQ19" s="5"/>
      <c r="HFR19" s="5"/>
      <c r="HFS19" s="5"/>
      <c r="HFT19" s="6"/>
      <c r="HFV19" s="5"/>
      <c r="HFW19" s="5"/>
      <c r="HFX19" s="5"/>
      <c r="HFY19" s="6"/>
      <c r="HGA19" s="5"/>
      <c r="HGB19" s="5"/>
      <c r="HGC19" s="5"/>
      <c r="HGD19" s="6"/>
      <c r="HGF19" s="5"/>
      <c r="HGG19" s="5"/>
      <c r="HGH19" s="5"/>
      <c r="HGI19" s="6"/>
      <c r="HGK19" s="5"/>
      <c r="HGL19" s="5"/>
      <c r="HGM19" s="5"/>
      <c r="HGN19" s="6"/>
      <c r="HGP19" s="5"/>
      <c r="HGQ19" s="5"/>
      <c r="HGR19" s="5"/>
      <c r="HGS19" s="6"/>
      <c r="HGU19" s="5"/>
      <c r="HGV19" s="5"/>
      <c r="HGW19" s="5"/>
      <c r="HGX19" s="6"/>
      <c r="HGZ19" s="5"/>
      <c r="HHA19" s="5"/>
      <c r="HHB19" s="5"/>
      <c r="HHC19" s="6"/>
      <c r="HHE19" s="5"/>
      <c r="HHF19" s="5"/>
      <c r="HHG19" s="5"/>
      <c r="HHH19" s="6"/>
      <c r="HHJ19" s="5"/>
      <c r="HHK19" s="5"/>
      <c r="HHL19" s="5"/>
      <c r="HHM19" s="6"/>
      <c r="HHO19" s="5"/>
      <c r="HHP19" s="5"/>
      <c r="HHQ19" s="5"/>
      <c r="HHR19" s="6"/>
      <c r="HHT19" s="5"/>
      <c r="HHU19" s="5"/>
      <c r="HHV19" s="5"/>
      <c r="HHW19" s="6"/>
      <c r="HHY19" s="5"/>
      <c r="HHZ19" s="5"/>
      <c r="HIA19" s="5"/>
      <c r="HIB19" s="6"/>
      <c r="HID19" s="5"/>
      <c r="HIE19" s="5"/>
      <c r="HIF19" s="5"/>
      <c r="HIG19" s="6"/>
      <c r="HII19" s="5"/>
      <c r="HIJ19" s="5"/>
      <c r="HIK19" s="5"/>
      <c r="HIL19" s="6"/>
      <c r="HIN19" s="5"/>
      <c r="HIO19" s="5"/>
      <c r="HIP19" s="5"/>
      <c r="HIQ19" s="6"/>
      <c r="HIS19" s="5"/>
      <c r="HIT19" s="5"/>
      <c r="HIU19" s="5"/>
      <c r="HIV19" s="6"/>
      <c r="HIX19" s="5"/>
      <c r="HIY19" s="5"/>
      <c r="HIZ19" s="5"/>
      <c r="HJA19" s="6"/>
      <c r="HJC19" s="5"/>
      <c r="HJD19" s="5"/>
      <c r="HJE19" s="5"/>
      <c r="HJF19" s="6"/>
      <c r="HJH19" s="5"/>
      <c r="HJI19" s="5"/>
      <c r="HJJ19" s="5"/>
      <c r="HJK19" s="6"/>
      <c r="HJM19" s="5"/>
      <c r="HJN19" s="5"/>
      <c r="HJO19" s="5"/>
      <c r="HJP19" s="6"/>
      <c r="HJR19" s="5"/>
      <c r="HJS19" s="5"/>
      <c r="HJT19" s="5"/>
      <c r="HJU19" s="6"/>
      <c r="HJW19" s="5"/>
      <c r="HJX19" s="5"/>
      <c r="HJY19" s="5"/>
      <c r="HJZ19" s="6"/>
      <c r="HKB19" s="5"/>
      <c r="HKC19" s="5"/>
      <c r="HKD19" s="5"/>
      <c r="HKE19" s="6"/>
      <c r="HKG19" s="5"/>
      <c r="HKH19" s="5"/>
      <c r="HKI19" s="5"/>
      <c r="HKJ19" s="6"/>
      <c r="HKL19" s="5"/>
      <c r="HKM19" s="5"/>
      <c r="HKN19" s="5"/>
      <c r="HKO19" s="6"/>
      <c r="HKQ19" s="5"/>
      <c r="HKR19" s="5"/>
      <c r="HKS19" s="5"/>
      <c r="HKT19" s="6"/>
      <c r="HKV19" s="5"/>
      <c r="HKW19" s="5"/>
      <c r="HKX19" s="5"/>
      <c r="HKY19" s="6"/>
      <c r="HLA19" s="5"/>
      <c r="HLB19" s="5"/>
      <c r="HLC19" s="5"/>
      <c r="HLD19" s="6"/>
      <c r="HLF19" s="5"/>
      <c r="HLG19" s="5"/>
      <c r="HLH19" s="5"/>
      <c r="HLI19" s="6"/>
      <c r="HLK19" s="5"/>
      <c r="HLL19" s="5"/>
      <c r="HLM19" s="5"/>
      <c r="HLN19" s="6"/>
      <c r="HLP19" s="5"/>
      <c r="HLQ19" s="5"/>
      <c r="HLR19" s="5"/>
      <c r="HLS19" s="6"/>
      <c r="HLU19" s="5"/>
      <c r="HLV19" s="5"/>
      <c r="HLW19" s="5"/>
      <c r="HLX19" s="6"/>
      <c r="HLZ19" s="5"/>
      <c r="HMA19" s="5"/>
      <c r="HMB19" s="5"/>
      <c r="HMC19" s="6"/>
      <c r="HME19" s="5"/>
      <c r="HMF19" s="5"/>
      <c r="HMG19" s="5"/>
      <c r="HMH19" s="6"/>
      <c r="HMJ19" s="5"/>
      <c r="HMK19" s="5"/>
      <c r="HML19" s="5"/>
      <c r="HMM19" s="6"/>
      <c r="HMO19" s="5"/>
      <c r="HMP19" s="5"/>
      <c r="HMQ19" s="5"/>
      <c r="HMR19" s="6"/>
      <c r="HMT19" s="5"/>
      <c r="HMU19" s="5"/>
      <c r="HMV19" s="5"/>
      <c r="HMW19" s="6"/>
      <c r="HMY19" s="5"/>
      <c r="HMZ19" s="5"/>
      <c r="HNA19" s="5"/>
      <c r="HNB19" s="6"/>
      <c r="HND19" s="5"/>
      <c r="HNE19" s="5"/>
      <c r="HNF19" s="5"/>
      <c r="HNG19" s="6"/>
      <c r="HNI19" s="5"/>
      <c r="HNJ19" s="5"/>
      <c r="HNK19" s="5"/>
      <c r="HNL19" s="6"/>
      <c r="HNN19" s="5"/>
      <c r="HNO19" s="5"/>
      <c r="HNP19" s="5"/>
      <c r="HNQ19" s="6"/>
      <c r="HNS19" s="5"/>
      <c r="HNT19" s="5"/>
      <c r="HNU19" s="5"/>
      <c r="HNV19" s="6"/>
      <c r="HNX19" s="5"/>
      <c r="HNY19" s="5"/>
      <c r="HNZ19" s="5"/>
      <c r="HOA19" s="6"/>
      <c r="HOC19" s="5"/>
      <c r="HOD19" s="5"/>
      <c r="HOE19" s="5"/>
      <c r="HOF19" s="6"/>
      <c r="HOH19" s="5"/>
      <c r="HOI19" s="5"/>
      <c r="HOJ19" s="5"/>
      <c r="HOK19" s="6"/>
      <c r="HOM19" s="5"/>
      <c r="HON19" s="5"/>
      <c r="HOO19" s="5"/>
      <c r="HOP19" s="6"/>
      <c r="HOR19" s="5"/>
      <c r="HOS19" s="5"/>
      <c r="HOT19" s="5"/>
      <c r="HOU19" s="6"/>
      <c r="HOW19" s="5"/>
      <c r="HOX19" s="5"/>
      <c r="HOY19" s="5"/>
      <c r="HOZ19" s="6"/>
      <c r="HPB19" s="5"/>
      <c r="HPC19" s="5"/>
      <c r="HPD19" s="5"/>
      <c r="HPE19" s="6"/>
      <c r="HPG19" s="5"/>
      <c r="HPH19" s="5"/>
      <c r="HPI19" s="5"/>
      <c r="HPJ19" s="6"/>
      <c r="HPL19" s="5"/>
      <c r="HPM19" s="5"/>
      <c r="HPN19" s="5"/>
      <c r="HPO19" s="6"/>
      <c r="HPQ19" s="5"/>
      <c r="HPR19" s="5"/>
      <c r="HPS19" s="5"/>
      <c r="HPT19" s="6"/>
      <c r="HPV19" s="5"/>
      <c r="HPW19" s="5"/>
      <c r="HPX19" s="5"/>
      <c r="HPY19" s="6"/>
      <c r="HQA19" s="5"/>
      <c r="HQB19" s="5"/>
      <c r="HQC19" s="5"/>
      <c r="HQD19" s="6"/>
      <c r="HQF19" s="5"/>
      <c r="HQG19" s="5"/>
      <c r="HQH19" s="5"/>
      <c r="HQI19" s="6"/>
      <c r="HQK19" s="5"/>
      <c r="HQL19" s="5"/>
      <c r="HQM19" s="5"/>
      <c r="HQN19" s="6"/>
      <c r="HQP19" s="5"/>
      <c r="HQQ19" s="5"/>
      <c r="HQR19" s="5"/>
      <c r="HQS19" s="6"/>
      <c r="HQU19" s="5"/>
      <c r="HQV19" s="5"/>
      <c r="HQW19" s="5"/>
      <c r="HQX19" s="6"/>
      <c r="HQZ19" s="5"/>
      <c r="HRA19" s="5"/>
      <c r="HRB19" s="5"/>
      <c r="HRC19" s="6"/>
      <c r="HRE19" s="5"/>
      <c r="HRF19" s="5"/>
      <c r="HRG19" s="5"/>
      <c r="HRH19" s="6"/>
      <c r="HRJ19" s="5"/>
      <c r="HRK19" s="5"/>
      <c r="HRL19" s="5"/>
      <c r="HRM19" s="6"/>
      <c r="HRO19" s="5"/>
      <c r="HRP19" s="5"/>
      <c r="HRQ19" s="5"/>
      <c r="HRR19" s="6"/>
      <c r="HRT19" s="5"/>
      <c r="HRU19" s="5"/>
      <c r="HRV19" s="5"/>
      <c r="HRW19" s="6"/>
      <c r="HRY19" s="5"/>
      <c r="HRZ19" s="5"/>
      <c r="HSA19" s="5"/>
      <c r="HSB19" s="6"/>
      <c r="HSD19" s="5"/>
      <c r="HSE19" s="5"/>
      <c r="HSF19" s="5"/>
      <c r="HSG19" s="6"/>
      <c r="HSI19" s="5"/>
      <c r="HSJ19" s="5"/>
      <c r="HSK19" s="5"/>
      <c r="HSL19" s="6"/>
      <c r="HSN19" s="5"/>
      <c r="HSO19" s="5"/>
      <c r="HSP19" s="5"/>
      <c r="HSQ19" s="6"/>
      <c r="HSS19" s="5"/>
      <c r="HST19" s="5"/>
      <c r="HSU19" s="5"/>
      <c r="HSV19" s="6"/>
      <c r="HSX19" s="5"/>
      <c r="HSY19" s="5"/>
      <c r="HSZ19" s="5"/>
      <c r="HTA19" s="6"/>
      <c r="HTC19" s="5"/>
      <c r="HTD19" s="5"/>
      <c r="HTE19" s="5"/>
      <c r="HTF19" s="6"/>
      <c r="HTH19" s="5"/>
      <c r="HTI19" s="5"/>
      <c r="HTJ19" s="5"/>
      <c r="HTK19" s="6"/>
      <c r="HTM19" s="5"/>
      <c r="HTN19" s="5"/>
      <c r="HTO19" s="5"/>
      <c r="HTP19" s="6"/>
      <c r="HTR19" s="5"/>
      <c r="HTS19" s="5"/>
      <c r="HTT19" s="5"/>
      <c r="HTU19" s="6"/>
      <c r="HTW19" s="5"/>
      <c r="HTX19" s="5"/>
      <c r="HTY19" s="5"/>
      <c r="HTZ19" s="6"/>
      <c r="HUB19" s="5"/>
      <c r="HUC19" s="5"/>
      <c r="HUD19" s="5"/>
      <c r="HUE19" s="6"/>
      <c r="HUG19" s="5"/>
      <c r="HUH19" s="5"/>
      <c r="HUI19" s="5"/>
      <c r="HUJ19" s="6"/>
      <c r="HUL19" s="5"/>
      <c r="HUM19" s="5"/>
      <c r="HUN19" s="5"/>
      <c r="HUO19" s="6"/>
      <c r="HUQ19" s="5"/>
      <c r="HUR19" s="5"/>
      <c r="HUS19" s="5"/>
      <c r="HUT19" s="6"/>
      <c r="HUV19" s="5"/>
      <c r="HUW19" s="5"/>
      <c r="HUX19" s="5"/>
      <c r="HUY19" s="6"/>
      <c r="HVA19" s="5"/>
      <c r="HVB19" s="5"/>
      <c r="HVC19" s="5"/>
      <c r="HVD19" s="6"/>
      <c r="HVF19" s="5"/>
      <c r="HVG19" s="5"/>
      <c r="HVH19" s="5"/>
      <c r="HVI19" s="6"/>
      <c r="HVK19" s="5"/>
      <c r="HVL19" s="5"/>
      <c r="HVM19" s="5"/>
      <c r="HVN19" s="6"/>
      <c r="HVP19" s="5"/>
      <c r="HVQ19" s="5"/>
      <c r="HVR19" s="5"/>
      <c r="HVS19" s="6"/>
      <c r="HVU19" s="5"/>
      <c r="HVV19" s="5"/>
      <c r="HVW19" s="5"/>
      <c r="HVX19" s="6"/>
      <c r="HVZ19" s="5"/>
      <c r="HWA19" s="5"/>
      <c r="HWB19" s="5"/>
      <c r="HWC19" s="6"/>
      <c r="HWE19" s="5"/>
      <c r="HWF19" s="5"/>
      <c r="HWG19" s="5"/>
      <c r="HWH19" s="6"/>
      <c r="HWJ19" s="5"/>
      <c r="HWK19" s="5"/>
      <c r="HWL19" s="5"/>
      <c r="HWM19" s="6"/>
      <c r="HWO19" s="5"/>
      <c r="HWP19" s="5"/>
      <c r="HWQ19" s="5"/>
      <c r="HWR19" s="6"/>
      <c r="HWT19" s="5"/>
      <c r="HWU19" s="5"/>
      <c r="HWV19" s="5"/>
      <c r="HWW19" s="6"/>
      <c r="HWY19" s="5"/>
      <c r="HWZ19" s="5"/>
      <c r="HXA19" s="5"/>
      <c r="HXB19" s="6"/>
      <c r="HXD19" s="5"/>
      <c r="HXE19" s="5"/>
      <c r="HXF19" s="5"/>
      <c r="HXG19" s="6"/>
      <c r="HXI19" s="5"/>
      <c r="HXJ19" s="5"/>
      <c r="HXK19" s="5"/>
      <c r="HXL19" s="6"/>
      <c r="HXN19" s="5"/>
      <c r="HXO19" s="5"/>
      <c r="HXP19" s="5"/>
      <c r="HXQ19" s="6"/>
      <c r="HXS19" s="5"/>
      <c r="HXT19" s="5"/>
      <c r="HXU19" s="5"/>
      <c r="HXV19" s="6"/>
      <c r="HXX19" s="5"/>
      <c r="HXY19" s="5"/>
      <c r="HXZ19" s="5"/>
      <c r="HYA19" s="6"/>
      <c r="HYC19" s="5"/>
      <c r="HYD19" s="5"/>
      <c r="HYE19" s="5"/>
      <c r="HYF19" s="6"/>
      <c r="HYH19" s="5"/>
      <c r="HYI19" s="5"/>
      <c r="HYJ19" s="5"/>
      <c r="HYK19" s="6"/>
      <c r="HYM19" s="5"/>
      <c r="HYN19" s="5"/>
      <c r="HYO19" s="5"/>
      <c r="HYP19" s="6"/>
      <c r="HYR19" s="5"/>
      <c r="HYS19" s="5"/>
      <c r="HYT19" s="5"/>
      <c r="HYU19" s="6"/>
      <c r="HYW19" s="5"/>
      <c r="HYX19" s="5"/>
      <c r="HYY19" s="5"/>
      <c r="HYZ19" s="6"/>
      <c r="HZB19" s="5"/>
      <c r="HZC19" s="5"/>
      <c r="HZD19" s="5"/>
      <c r="HZE19" s="6"/>
      <c r="HZG19" s="5"/>
      <c r="HZH19" s="5"/>
      <c r="HZI19" s="5"/>
      <c r="HZJ19" s="6"/>
      <c r="HZL19" s="5"/>
      <c r="HZM19" s="5"/>
      <c r="HZN19" s="5"/>
      <c r="HZO19" s="6"/>
      <c r="HZQ19" s="5"/>
      <c r="HZR19" s="5"/>
      <c r="HZS19" s="5"/>
      <c r="HZT19" s="6"/>
      <c r="HZV19" s="5"/>
      <c r="HZW19" s="5"/>
      <c r="HZX19" s="5"/>
      <c r="HZY19" s="6"/>
      <c r="IAA19" s="5"/>
      <c r="IAB19" s="5"/>
      <c r="IAC19" s="5"/>
      <c r="IAD19" s="6"/>
      <c r="IAF19" s="5"/>
      <c r="IAG19" s="5"/>
      <c r="IAH19" s="5"/>
      <c r="IAI19" s="6"/>
      <c r="IAK19" s="5"/>
      <c r="IAL19" s="5"/>
      <c r="IAM19" s="5"/>
      <c r="IAN19" s="6"/>
      <c r="IAP19" s="5"/>
      <c r="IAQ19" s="5"/>
      <c r="IAR19" s="5"/>
      <c r="IAS19" s="6"/>
      <c r="IAU19" s="5"/>
      <c r="IAV19" s="5"/>
      <c r="IAW19" s="5"/>
      <c r="IAX19" s="6"/>
      <c r="IAZ19" s="5"/>
      <c r="IBA19" s="5"/>
      <c r="IBB19" s="5"/>
      <c r="IBC19" s="6"/>
      <c r="IBE19" s="5"/>
      <c r="IBF19" s="5"/>
      <c r="IBG19" s="5"/>
      <c r="IBH19" s="6"/>
      <c r="IBJ19" s="5"/>
      <c r="IBK19" s="5"/>
      <c r="IBL19" s="5"/>
      <c r="IBM19" s="6"/>
      <c r="IBO19" s="5"/>
      <c r="IBP19" s="5"/>
      <c r="IBQ19" s="5"/>
      <c r="IBR19" s="6"/>
      <c r="IBT19" s="5"/>
      <c r="IBU19" s="5"/>
      <c r="IBV19" s="5"/>
      <c r="IBW19" s="6"/>
      <c r="IBY19" s="5"/>
      <c r="IBZ19" s="5"/>
      <c r="ICA19" s="5"/>
      <c r="ICB19" s="6"/>
      <c r="ICD19" s="5"/>
      <c r="ICE19" s="5"/>
      <c r="ICF19" s="5"/>
      <c r="ICG19" s="6"/>
      <c r="ICI19" s="5"/>
      <c r="ICJ19" s="5"/>
      <c r="ICK19" s="5"/>
      <c r="ICL19" s="6"/>
      <c r="ICN19" s="5"/>
      <c r="ICO19" s="5"/>
      <c r="ICP19" s="5"/>
      <c r="ICQ19" s="6"/>
      <c r="ICS19" s="5"/>
      <c r="ICT19" s="5"/>
      <c r="ICU19" s="5"/>
      <c r="ICV19" s="6"/>
      <c r="ICX19" s="5"/>
      <c r="ICY19" s="5"/>
      <c r="ICZ19" s="5"/>
      <c r="IDA19" s="6"/>
      <c r="IDC19" s="5"/>
      <c r="IDD19" s="5"/>
      <c r="IDE19" s="5"/>
      <c r="IDF19" s="6"/>
      <c r="IDH19" s="5"/>
      <c r="IDI19" s="5"/>
      <c r="IDJ19" s="5"/>
      <c r="IDK19" s="6"/>
      <c r="IDM19" s="5"/>
      <c r="IDN19" s="5"/>
      <c r="IDO19" s="5"/>
      <c r="IDP19" s="6"/>
      <c r="IDR19" s="5"/>
      <c r="IDS19" s="5"/>
      <c r="IDT19" s="5"/>
      <c r="IDU19" s="6"/>
      <c r="IDW19" s="5"/>
      <c r="IDX19" s="5"/>
      <c r="IDY19" s="5"/>
      <c r="IDZ19" s="6"/>
      <c r="IEB19" s="5"/>
      <c r="IEC19" s="5"/>
      <c r="IED19" s="5"/>
      <c r="IEE19" s="6"/>
      <c r="IEG19" s="5"/>
      <c r="IEH19" s="5"/>
      <c r="IEI19" s="5"/>
      <c r="IEJ19" s="6"/>
      <c r="IEL19" s="5"/>
      <c r="IEM19" s="5"/>
      <c r="IEN19" s="5"/>
      <c r="IEO19" s="6"/>
      <c r="IEQ19" s="5"/>
      <c r="IER19" s="5"/>
      <c r="IES19" s="5"/>
      <c r="IET19" s="6"/>
      <c r="IEV19" s="5"/>
      <c r="IEW19" s="5"/>
      <c r="IEX19" s="5"/>
      <c r="IEY19" s="6"/>
      <c r="IFA19" s="5"/>
      <c r="IFB19" s="5"/>
      <c r="IFC19" s="5"/>
      <c r="IFD19" s="6"/>
      <c r="IFF19" s="5"/>
      <c r="IFG19" s="5"/>
      <c r="IFH19" s="5"/>
      <c r="IFI19" s="6"/>
      <c r="IFK19" s="5"/>
      <c r="IFL19" s="5"/>
      <c r="IFM19" s="5"/>
      <c r="IFN19" s="6"/>
      <c r="IFP19" s="5"/>
      <c r="IFQ19" s="5"/>
      <c r="IFR19" s="5"/>
      <c r="IFS19" s="6"/>
      <c r="IFU19" s="5"/>
      <c r="IFV19" s="5"/>
      <c r="IFW19" s="5"/>
      <c r="IFX19" s="6"/>
      <c r="IFZ19" s="5"/>
      <c r="IGA19" s="5"/>
      <c r="IGB19" s="5"/>
      <c r="IGC19" s="6"/>
      <c r="IGE19" s="5"/>
      <c r="IGF19" s="5"/>
      <c r="IGG19" s="5"/>
      <c r="IGH19" s="6"/>
      <c r="IGJ19" s="5"/>
      <c r="IGK19" s="5"/>
      <c r="IGL19" s="5"/>
      <c r="IGM19" s="6"/>
      <c r="IGO19" s="5"/>
      <c r="IGP19" s="5"/>
      <c r="IGQ19" s="5"/>
      <c r="IGR19" s="6"/>
      <c r="IGT19" s="5"/>
      <c r="IGU19" s="5"/>
      <c r="IGV19" s="5"/>
      <c r="IGW19" s="6"/>
      <c r="IGY19" s="5"/>
      <c r="IGZ19" s="5"/>
      <c r="IHA19" s="5"/>
      <c r="IHB19" s="6"/>
      <c r="IHD19" s="5"/>
      <c r="IHE19" s="5"/>
      <c r="IHF19" s="5"/>
      <c r="IHG19" s="6"/>
      <c r="IHI19" s="5"/>
      <c r="IHJ19" s="5"/>
      <c r="IHK19" s="5"/>
      <c r="IHL19" s="6"/>
      <c r="IHN19" s="5"/>
      <c r="IHO19" s="5"/>
      <c r="IHP19" s="5"/>
      <c r="IHQ19" s="6"/>
      <c r="IHS19" s="5"/>
      <c r="IHT19" s="5"/>
      <c r="IHU19" s="5"/>
      <c r="IHV19" s="6"/>
      <c r="IHX19" s="5"/>
      <c r="IHY19" s="5"/>
      <c r="IHZ19" s="5"/>
      <c r="IIA19" s="6"/>
      <c r="IIC19" s="5"/>
      <c r="IID19" s="5"/>
      <c r="IIE19" s="5"/>
      <c r="IIF19" s="6"/>
      <c r="IIH19" s="5"/>
      <c r="III19" s="5"/>
      <c r="IIJ19" s="5"/>
      <c r="IIK19" s="6"/>
      <c r="IIM19" s="5"/>
      <c r="IIN19" s="5"/>
      <c r="IIO19" s="5"/>
      <c r="IIP19" s="6"/>
      <c r="IIR19" s="5"/>
      <c r="IIS19" s="5"/>
      <c r="IIT19" s="5"/>
      <c r="IIU19" s="6"/>
      <c r="IIW19" s="5"/>
      <c r="IIX19" s="5"/>
      <c r="IIY19" s="5"/>
      <c r="IIZ19" s="6"/>
      <c r="IJB19" s="5"/>
      <c r="IJC19" s="5"/>
      <c r="IJD19" s="5"/>
      <c r="IJE19" s="6"/>
      <c r="IJG19" s="5"/>
      <c r="IJH19" s="5"/>
      <c r="IJI19" s="5"/>
      <c r="IJJ19" s="6"/>
      <c r="IJL19" s="5"/>
      <c r="IJM19" s="5"/>
      <c r="IJN19" s="5"/>
      <c r="IJO19" s="6"/>
      <c r="IJQ19" s="5"/>
      <c r="IJR19" s="5"/>
      <c r="IJS19" s="5"/>
      <c r="IJT19" s="6"/>
      <c r="IJV19" s="5"/>
      <c r="IJW19" s="5"/>
      <c r="IJX19" s="5"/>
      <c r="IJY19" s="6"/>
      <c r="IKA19" s="5"/>
      <c r="IKB19" s="5"/>
      <c r="IKC19" s="5"/>
      <c r="IKD19" s="6"/>
      <c r="IKF19" s="5"/>
      <c r="IKG19" s="5"/>
      <c r="IKH19" s="5"/>
      <c r="IKI19" s="6"/>
      <c r="IKK19" s="5"/>
      <c r="IKL19" s="5"/>
      <c r="IKM19" s="5"/>
      <c r="IKN19" s="6"/>
      <c r="IKP19" s="5"/>
      <c r="IKQ19" s="5"/>
      <c r="IKR19" s="5"/>
      <c r="IKS19" s="6"/>
      <c r="IKU19" s="5"/>
      <c r="IKV19" s="5"/>
      <c r="IKW19" s="5"/>
      <c r="IKX19" s="6"/>
      <c r="IKZ19" s="5"/>
      <c r="ILA19" s="5"/>
      <c r="ILB19" s="5"/>
      <c r="ILC19" s="6"/>
      <c r="ILE19" s="5"/>
      <c r="ILF19" s="5"/>
      <c r="ILG19" s="5"/>
      <c r="ILH19" s="6"/>
      <c r="ILJ19" s="5"/>
      <c r="ILK19" s="5"/>
      <c r="ILL19" s="5"/>
      <c r="ILM19" s="6"/>
      <c r="ILO19" s="5"/>
      <c r="ILP19" s="5"/>
      <c r="ILQ19" s="5"/>
      <c r="ILR19" s="6"/>
      <c r="ILT19" s="5"/>
      <c r="ILU19" s="5"/>
      <c r="ILV19" s="5"/>
      <c r="ILW19" s="6"/>
      <c r="ILY19" s="5"/>
      <c r="ILZ19" s="5"/>
      <c r="IMA19" s="5"/>
      <c r="IMB19" s="6"/>
      <c r="IMD19" s="5"/>
      <c r="IME19" s="5"/>
      <c r="IMF19" s="5"/>
      <c r="IMG19" s="6"/>
      <c r="IMI19" s="5"/>
      <c r="IMJ19" s="5"/>
      <c r="IMK19" s="5"/>
      <c r="IML19" s="6"/>
      <c r="IMN19" s="5"/>
      <c r="IMO19" s="5"/>
      <c r="IMP19" s="5"/>
      <c r="IMQ19" s="6"/>
      <c r="IMS19" s="5"/>
      <c r="IMT19" s="5"/>
      <c r="IMU19" s="5"/>
      <c r="IMV19" s="6"/>
      <c r="IMX19" s="5"/>
      <c r="IMY19" s="5"/>
      <c r="IMZ19" s="5"/>
      <c r="INA19" s="6"/>
      <c r="INC19" s="5"/>
      <c r="IND19" s="5"/>
      <c r="INE19" s="5"/>
      <c r="INF19" s="6"/>
      <c r="INH19" s="5"/>
      <c r="INI19" s="5"/>
      <c r="INJ19" s="5"/>
      <c r="INK19" s="6"/>
      <c r="INM19" s="5"/>
      <c r="INN19" s="5"/>
      <c r="INO19" s="5"/>
      <c r="INP19" s="6"/>
      <c r="INR19" s="5"/>
      <c r="INS19" s="5"/>
      <c r="INT19" s="5"/>
      <c r="INU19" s="6"/>
      <c r="INW19" s="5"/>
      <c r="INX19" s="5"/>
      <c r="INY19" s="5"/>
      <c r="INZ19" s="6"/>
      <c r="IOB19" s="5"/>
      <c r="IOC19" s="5"/>
      <c r="IOD19" s="5"/>
      <c r="IOE19" s="6"/>
      <c r="IOG19" s="5"/>
      <c r="IOH19" s="5"/>
      <c r="IOI19" s="5"/>
      <c r="IOJ19" s="6"/>
      <c r="IOL19" s="5"/>
      <c r="IOM19" s="5"/>
      <c r="ION19" s="5"/>
      <c r="IOO19" s="6"/>
      <c r="IOQ19" s="5"/>
      <c r="IOR19" s="5"/>
      <c r="IOS19" s="5"/>
      <c r="IOT19" s="6"/>
      <c r="IOV19" s="5"/>
      <c r="IOW19" s="5"/>
      <c r="IOX19" s="5"/>
      <c r="IOY19" s="6"/>
      <c r="IPA19" s="5"/>
      <c r="IPB19" s="5"/>
      <c r="IPC19" s="5"/>
      <c r="IPD19" s="6"/>
      <c r="IPF19" s="5"/>
      <c r="IPG19" s="5"/>
      <c r="IPH19" s="5"/>
      <c r="IPI19" s="6"/>
      <c r="IPK19" s="5"/>
      <c r="IPL19" s="5"/>
      <c r="IPM19" s="5"/>
      <c r="IPN19" s="6"/>
      <c r="IPP19" s="5"/>
      <c r="IPQ19" s="5"/>
      <c r="IPR19" s="5"/>
      <c r="IPS19" s="6"/>
      <c r="IPU19" s="5"/>
      <c r="IPV19" s="5"/>
      <c r="IPW19" s="5"/>
      <c r="IPX19" s="6"/>
      <c r="IPZ19" s="5"/>
      <c r="IQA19" s="5"/>
      <c r="IQB19" s="5"/>
      <c r="IQC19" s="6"/>
      <c r="IQE19" s="5"/>
      <c r="IQF19" s="5"/>
      <c r="IQG19" s="5"/>
      <c r="IQH19" s="6"/>
      <c r="IQJ19" s="5"/>
      <c r="IQK19" s="5"/>
      <c r="IQL19" s="5"/>
      <c r="IQM19" s="6"/>
      <c r="IQO19" s="5"/>
      <c r="IQP19" s="5"/>
      <c r="IQQ19" s="5"/>
      <c r="IQR19" s="6"/>
      <c r="IQT19" s="5"/>
      <c r="IQU19" s="5"/>
      <c r="IQV19" s="5"/>
      <c r="IQW19" s="6"/>
      <c r="IQY19" s="5"/>
      <c r="IQZ19" s="5"/>
      <c r="IRA19" s="5"/>
      <c r="IRB19" s="6"/>
      <c r="IRD19" s="5"/>
      <c r="IRE19" s="5"/>
      <c r="IRF19" s="5"/>
      <c r="IRG19" s="6"/>
      <c r="IRI19" s="5"/>
      <c r="IRJ19" s="5"/>
      <c r="IRK19" s="5"/>
      <c r="IRL19" s="6"/>
      <c r="IRN19" s="5"/>
      <c r="IRO19" s="5"/>
      <c r="IRP19" s="5"/>
      <c r="IRQ19" s="6"/>
      <c r="IRS19" s="5"/>
      <c r="IRT19" s="5"/>
      <c r="IRU19" s="5"/>
      <c r="IRV19" s="6"/>
      <c r="IRX19" s="5"/>
      <c r="IRY19" s="5"/>
      <c r="IRZ19" s="5"/>
      <c r="ISA19" s="6"/>
      <c r="ISC19" s="5"/>
      <c r="ISD19" s="5"/>
      <c r="ISE19" s="5"/>
      <c r="ISF19" s="6"/>
      <c r="ISH19" s="5"/>
      <c r="ISI19" s="5"/>
      <c r="ISJ19" s="5"/>
      <c r="ISK19" s="6"/>
      <c r="ISM19" s="5"/>
      <c r="ISN19" s="5"/>
      <c r="ISO19" s="5"/>
      <c r="ISP19" s="6"/>
      <c r="ISR19" s="5"/>
      <c r="ISS19" s="5"/>
      <c r="IST19" s="5"/>
      <c r="ISU19" s="6"/>
      <c r="ISW19" s="5"/>
      <c r="ISX19" s="5"/>
      <c r="ISY19" s="5"/>
      <c r="ISZ19" s="6"/>
      <c r="ITB19" s="5"/>
      <c r="ITC19" s="5"/>
      <c r="ITD19" s="5"/>
      <c r="ITE19" s="6"/>
      <c r="ITG19" s="5"/>
      <c r="ITH19" s="5"/>
      <c r="ITI19" s="5"/>
      <c r="ITJ19" s="6"/>
      <c r="ITL19" s="5"/>
      <c r="ITM19" s="5"/>
      <c r="ITN19" s="5"/>
      <c r="ITO19" s="6"/>
      <c r="ITQ19" s="5"/>
      <c r="ITR19" s="5"/>
      <c r="ITS19" s="5"/>
      <c r="ITT19" s="6"/>
      <c r="ITV19" s="5"/>
      <c r="ITW19" s="5"/>
      <c r="ITX19" s="5"/>
      <c r="ITY19" s="6"/>
      <c r="IUA19" s="5"/>
      <c r="IUB19" s="5"/>
      <c r="IUC19" s="5"/>
      <c r="IUD19" s="6"/>
      <c r="IUF19" s="5"/>
      <c r="IUG19" s="5"/>
      <c r="IUH19" s="5"/>
      <c r="IUI19" s="6"/>
      <c r="IUK19" s="5"/>
      <c r="IUL19" s="5"/>
      <c r="IUM19" s="5"/>
      <c r="IUN19" s="6"/>
      <c r="IUP19" s="5"/>
      <c r="IUQ19" s="5"/>
      <c r="IUR19" s="5"/>
      <c r="IUS19" s="6"/>
      <c r="IUU19" s="5"/>
      <c r="IUV19" s="5"/>
      <c r="IUW19" s="5"/>
      <c r="IUX19" s="6"/>
      <c r="IUZ19" s="5"/>
      <c r="IVA19" s="5"/>
      <c r="IVB19" s="5"/>
      <c r="IVC19" s="6"/>
      <c r="IVE19" s="5"/>
      <c r="IVF19" s="5"/>
      <c r="IVG19" s="5"/>
      <c r="IVH19" s="6"/>
      <c r="IVJ19" s="5"/>
      <c r="IVK19" s="5"/>
      <c r="IVL19" s="5"/>
      <c r="IVM19" s="6"/>
      <c r="IVO19" s="5"/>
      <c r="IVP19" s="5"/>
      <c r="IVQ19" s="5"/>
      <c r="IVR19" s="6"/>
      <c r="IVT19" s="5"/>
      <c r="IVU19" s="5"/>
      <c r="IVV19" s="5"/>
      <c r="IVW19" s="6"/>
      <c r="IVY19" s="5"/>
      <c r="IVZ19" s="5"/>
      <c r="IWA19" s="5"/>
      <c r="IWB19" s="6"/>
      <c r="IWD19" s="5"/>
      <c r="IWE19" s="5"/>
      <c r="IWF19" s="5"/>
      <c r="IWG19" s="6"/>
      <c r="IWI19" s="5"/>
      <c r="IWJ19" s="5"/>
      <c r="IWK19" s="5"/>
      <c r="IWL19" s="6"/>
      <c r="IWN19" s="5"/>
      <c r="IWO19" s="5"/>
      <c r="IWP19" s="5"/>
      <c r="IWQ19" s="6"/>
      <c r="IWS19" s="5"/>
      <c r="IWT19" s="5"/>
      <c r="IWU19" s="5"/>
      <c r="IWV19" s="6"/>
      <c r="IWX19" s="5"/>
      <c r="IWY19" s="5"/>
      <c r="IWZ19" s="5"/>
      <c r="IXA19" s="6"/>
      <c r="IXC19" s="5"/>
      <c r="IXD19" s="5"/>
      <c r="IXE19" s="5"/>
      <c r="IXF19" s="6"/>
      <c r="IXH19" s="5"/>
      <c r="IXI19" s="5"/>
      <c r="IXJ19" s="5"/>
      <c r="IXK19" s="6"/>
      <c r="IXM19" s="5"/>
      <c r="IXN19" s="5"/>
      <c r="IXO19" s="5"/>
      <c r="IXP19" s="6"/>
      <c r="IXR19" s="5"/>
      <c r="IXS19" s="5"/>
      <c r="IXT19" s="5"/>
      <c r="IXU19" s="6"/>
      <c r="IXW19" s="5"/>
      <c r="IXX19" s="5"/>
      <c r="IXY19" s="5"/>
      <c r="IXZ19" s="6"/>
      <c r="IYB19" s="5"/>
      <c r="IYC19" s="5"/>
      <c r="IYD19" s="5"/>
      <c r="IYE19" s="6"/>
      <c r="IYG19" s="5"/>
      <c r="IYH19" s="5"/>
      <c r="IYI19" s="5"/>
      <c r="IYJ19" s="6"/>
      <c r="IYL19" s="5"/>
      <c r="IYM19" s="5"/>
      <c r="IYN19" s="5"/>
      <c r="IYO19" s="6"/>
      <c r="IYQ19" s="5"/>
      <c r="IYR19" s="5"/>
      <c r="IYS19" s="5"/>
      <c r="IYT19" s="6"/>
      <c r="IYV19" s="5"/>
      <c r="IYW19" s="5"/>
      <c r="IYX19" s="5"/>
      <c r="IYY19" s="6"/>
      <c r="IZA19" s="5"/>
      <c r="IZB19" s="5"/>
      <c r="IZC19" s="5"/>
      <c r="IZD19" s="6"/>
      <c r="IZF19" s="5"/>
      <c r="IZG19" s="5"/>
      <c r="IZH19" s="5"/>
      <c r="IZI19" s="6"/>
      <c r="IZK19" s="5"/>
      <c r="IZL19" s="5"/>
      <c r="IZM19" s="5"/>
      <c r="IZN19" s="6"/>
      <c r="IZP19" s="5"/>
      <c r="IZQ19" s="5"/>
      <c r="IZR19" s="5"/>
      <c r="IZS19" s="6"/>
      <c r="IZU19" s="5"/>
      <c r="IZV19" s="5"/>
      <c r="IZW19" s="5"/>
      <c r="IZX19" s="6"/>
      <c r="IZZ19" s="5"/>
      <c r="JAA19" s="5"/>
      <c r="JAB19" s="5"/>
      <c r="JAC19" s="6"/>
      <c r="JAE19" s="5"/>
      <c r="JAF19" s="5"/>
      <c r="JAG19" s="5"/>
      <c r="JAH19" s="6"/>
      <c r="JAJ19" s="5"/>
      <c r="JAK19" s="5"/>
      <c r="JAL19" s="5"/>
      <c r="JAM19" s="6"/>
      <c r="JAO19" s="5"/>
      <c r="JAP19" s="5"/>
      <c r="JAQ19" s="5"/>
      <c r="JAR19" s="6"/>
      <c r="JAT19" s="5"/>
      <c r="JAU19" s="5"/>
      <c r="JAV19" s="5"/>
      <c r="JAW19" s="6"/>
      <c r="JAY19" s="5"/>
      <c r="JAZ19" s="5"/>
      <c r="JBA19" s="5"/>
      <c r="JBB19" s="6"/>
      <c r="JBD19" s="5"/>
      <c r="JBE19" s="5"/>
      <c r="JBF19" s="5"/>
      <c r="JBG19" s="6"/>
      <c r="JBI19" s="5"/>
      <c r="JBJ19" s="5"/>
      <c r="JBK19" s="5"/>
      <c r="JBL19" s="6"/>
      <c r="JBN19" s="5"/>
      <c r="JBO19" s="5"/>
      <c r="JBP19" s="5"/>
      <c r="JBQ19" s="6"/>
      <c r="JBS19" s="5"/>
      <c r="JBT19" s="5"/>
      <c r="JBU19" s="5"/>
      <c r="JBV19" s="6"/>
      <c r="JBX19" s="5"/>
      <c r="JBY19" s="5"/>
      <c r="JBZ19" s="5"/>
      <c r="JCA19" s="6"/>
      <c r="JCC19" s="5"/>
      <c r="JCD19" s="5"/>
      <c r="JCE19" s="5"/>
      <c r="JCF19" s="6"/>
      <c r="JCH19" s="5"/>
      <c r="JCI19" s="5"/>
      <c r="JCJ19" s="5"/>
      <c r="JCK19" s="6"/>
      <c r="JCM19" s="5"/>
      <c r="JCN19" s="5"/>
      <c r="JCO19" s="5"/>
      <c r="JCP19" s="6"/>
      <c r="JCR19" s="5"/>
      <c r="JCS19" s="5"/>
      <c r="JCT19" s="5"/>
      <c r="JCU19" s="6"/>
      <c r="JCW19" s="5"/>
      <c r="JCX19" s="5"/>
      <c r="JCY19" s="5"/>
      <c r="JCZ19" s="6"/>
      <c r="JDB19" s="5"/>
      <c r="JDC19" s="5"/>
      <c r="JDD19" s="5"/>
      <c r="JDE19" s="6"/>
      <c r="JDG19" s="5"/>
      <c r="JDH19" s="5"/>
      <c r="JDI19" s="5"/>
      <c r="JDJ19" s="6"/>
      <c r="JDL19" s="5"/>
      <c r="JDM19" s="5"/>
      <c r="JDN19" s="5"/>
      <c r="JDO19" s="6"/>
      <c r="JDQ19" s="5"/>
      <c r="JDR19" s="5"/>
      <c r="JDS19" s="5"/>
      <c r="JDT19" s="6"/>
      <c r="JDV19" s="5"/>
      <c r="JDW19" s="5"/>
      <c r="JDX19" s="5"/>
      <c r="JDY19" s="6"/>
      <c r="JEA19" s="5"/>
      <c r="JEB19" s="5"/>
      <c r="JEC19" s="5"/>
      <c r="JED19" s="6"/>
      <c r="JEF19" s="5"/>
      <c r="JEG19" s="5"/>
      <c r="JEH19" s="5"/>
      <c r="JEI19" s="6"/>
      <c r="JEK19" s="5"/>
      <c r="JEL19" s="5"/>
      <c r="JEM19" s="5"/>
      <c r="JEN19" s="6"/>
      <c r="JEP19" s="5"/>
      <c r="JEQ19" s="5"/>
      <c r="JER19" s="5"/>
      <c r="JES19" s="6"/>
      <c r="JEU19" s="5"/>
      <c r="JEV19" s="5"/>
      <c r="JEW19" s="5"/>
      <c r="JEX19" s="6"/>
      <c r="JEZ19" s="5"/>
      <c r="JFA19" s="5"/>
      <c r="JFB19" s="5"/>
      <c r="JFC19" s="6"/>
      <c r="JFE19" s="5"/>
      <c r="JFF19" s="5"/>
      <c r="JFG19" s="5"/>
      <c r="JFH19" s="6"/>
      <c r="JFJ19" s="5"/>
      <c r="JFK19" s="5"/>
      <c r="JFL19" s="5"/>
      <c r="JFM19" s="6"/>
      <c r="JFO19" s="5"/>
      <c r="JFP19" s="5"/>
      <c r="JFQ19" s="5"/>
      <c r="JFR19" s="6"/>
      <c r="JFT19" s="5"/>
      <c r="JFU19" s="5"/>
      <c r="JFV19" s="5"/>
      <c r="JFW19" s="6"/>
      <c r="JFY19" s="5"/>
      <c r="JFZ19" s="5"/>
      <c r="JGA19" s="5"/>
      <c r="JGB19" s="6"/>
      <c r="JGD19" s="5"/>
      <c r="JGE19" s="5"/>
      <c r="JGF19" s="5"/>
      <c r="JGG19" s="6"/>
      <c r="JGI19" s="5"/>
      <c r="JGJ19" s="5"/>
      <c r="JGK19" s="5"/>
      <c r="JGL19" s="6"/>
      <c r="JGN19" s="5"/>
      <c r="JGO19" s="5"/>
      <c r="JGP19" s="5"/>
      <c r="JGQ19" s="6"/>
      <c r="JGS19" s="5"/>
      <c r="JGT19" s="5"/>
      <c r="JGU19" s="5"/>
      <c r="JGV19" s="6"/>
      <c r="JGX19" s="5"/>
      <c r="JGY19" s="5"/>
      <c r="JGZ19" s="5"/>
      <c r="JHA19" s="6"/>
      <c r="JHC19" s="5"/>
      <c r="JHD19" s="5"/>
      <c r="JHE19" s="5"/>
      <c r="JHF19" s="6"/>
      <c r="JHH19" s="5"/>
      <c r="JHI19" s="5"/>
      <c r="JHJ19" s="5"/>
      <c r="JHK19" s="6"/>
      <c r="JHM19" s="5"/>
      <c r="JHN19" s="5"/>
      <c r="JHO19" s="5"/>
      <c r="JHP19" s="6"/>
      <c r="JHR19" s="5"/>
      <c r="JHS19" s="5"/>
      <c r="JHT19" s="5"/>
      <c r="JHU19" s="6"/>
      <c r="JHW19" s="5"/>
      <c r="JHX19" s="5"/>
      <c r="JHY19" s="5"/>
      <c r="JHZ19" s="6"/>
      <c r="JIB19" s="5"/>
      <c r="JIC19" s="5"/>
      <c r="JID19" s="5"/>
      <c r="JIE19" s="6"/>
      <c r="JIG19" s="5"/>
      <c r="JIH19" s="5"/>
      <c r="JII19" s="5"/>
      <c r="JIJ19" s="6"/>
      <c r="JIL19" s="5"/>
      <c r="JIM19" s="5"/>
      <c r="JIN19" s="5"/>
      <c r="JIO19" s="6"/>
      <c r="JIQ19" s="5"/>
      <c r="JIR19" s="5"/>
      <c r="JIS19" s="5"/>
      <c r="JIT19" s="6"/>
      <c r="JIV19" s="5"/>
      <c r="JIW19" s="5"/>
      <c r="JIX19" s="5"/>
      <c r="JIY19" s="6"/>
      <c r="JJA19" s="5"/>
      <c r="JJB19" s="5"/>
      <c r="JJC19" s="5"/>
      <c r="JJD19" s="6"/>
      <c r="JJF19" s="5"/>
      <c r="JJG19" s="5"/>
      <c r="JJH19" s="5"/>
      <c r="JJI19" s="6"/>
      <c r="JJK19" s="5"/>
      <c r="JJL19" s="5"/>
      <c r="JJM19" s="5"/>
      <c r="JJN19" s="6"/>
      <c r="JJP19" s="5"/>
      <c r="JJQ19" s="5"/>
      <c r="JJR19" s="5"/>
      <c r="JJS19" s="6"/>
      <c r="JJU19" s="5"/>
      <c r="JJV19" s="5"/>
      <c r="JJW19" s="5"/>
      <c r="JJX19" s="6"/>
      <c r="JJZ19" s="5"/>
      <c r="JKA19" s="5"/>
      <c r="JKB19" s="5"/>
      <c r="JKC19" s="6"/>
      <c r="JKE19" s="5"/>
      <c r="JKF19" s="5"/>
      <c r="JKG19" s="5"/>
      <c r="JKH19" s="6"/>
      <c r="JKJ19" s="5"/>
      <c r="JKK19" s="5"/>
      <c r="JKL19" s="5"/>
      <c r="JKM19" s="6"/>
      <c r="JKO19" s="5"/>
      <c r="JKP19" s="5"/>
      <c r="JKQ19" s="5"/>
      <c r="JKR19" s="6"/>
      <c r="JKT19" s="5"/>
      <c r="JKU19" s="5"/>
      <c r="JKV19" s="5"/>
      <c r="JKW19" s="6"/>
      <c r="JKY19" s="5"/>
      <c r="JKZ19" s="5"/>
      <c r="JLA19" s="5"/>
      <c r="JLB19" s="6"/>
      <c r="JLD19" s="5"/>
      <c r="JLE19" s="5"/>
      <c r="JLF19" s="5"/>
      <c r="JLG19" s="6"/>
      <c r="JLI19" s="5"/>
      <c r="JLJ19" s="5"/>
      <c r="JLK19" s="5"/>
      <c r="JLL19" s="6"/>
      <c r="JLN19" s="5"/>
      <c r="JLO19" s="5"/>
      <c r="JLP19" s="5"/>
      <c r="JLQ19" s="6"/>
      <c r="JLS19" s="5"/>
      <c r="JLT19" s="5"/>
      <c r="JLU19" s="5"/>
      <c r="JLV19" s="6"/>
      <c r="JLX19" s="5"/>
      <c r="JLY19" s="5"/>
      <c r="JLZ19" s="5"/>
      <c r="JMA19" s="6"/>
      <c r="JMC19" s="5"/>
      <c r="JMD19" s="5"/>
      <c r="JME19" s="5"/>
      <c r="JMF19" s="6"/>
      <c r="JMH19" s="5"/>
      <c r="JMI19" s="5"/>
      <c r="JMJ19" s="5"/>
      <c r="JMK19" s="6"/>
      <c r="JMM19" s="5"/>
      <c r="JMN19" s="5"/>
      <c r="JMO19" s="5"/>
      <c r="JMP19" s="6"/>
      <c r="JMR19" s="5"/>
      <c r="JMS19" s="5"/>
      <c r="JMT19" s="5"/>
      <c r="JMU19" s="6"/>
      <c r="JMW19" s="5"/>
      <c r="JMX19" s="5"/>
      <c r="JMY19" s="5"/>
      <c r="JMZ19" s="6"/>
      <c r="JNB19" s="5"/>
      <c r="JNC19" s="5"/>
      <c r="JND19" s="5"/>
      <c r="JNE19" s="6"/>
      <c r="JNG19" s="5"/>
      <c r="JNH19" s="5"/>
      <c r="JNI19" s="5"/>
      <c r="JNJ19" s="6"/>
      <c r="JNL19" s="5"/>
      <c r="JNM19" s="5"/>
      <c r="JNN19" s="5"/>
      <c r="JNO19" s="6"/>
      <c r="JNQ19" s="5"/>
      <c r="JNR19" s="5"/>
      <c r="JNS19" s="5"/>
      <c r="JNT19" s="6"/>
      <c r="JNV19" s="5"/>
      <c r="JNW19" s="5"/>
      <c r="JNX19" s="5"/>
      <c r="JNY19" s="6"/>
      <c r="JOA19" s="5"/>
      <c r="JOB19" s="5"/>
      <c r="JOC19" s="5"/>
      <c r="JOD19" s="6"/>
      <c r="JOF19" s="5"/>
      <c r="JOG19" s="5"/>
      <c r="JOH19" s="5"/>
      <c r="JOI19" s="6"/>
      <c r="JOK19" s="5"/>
      <c r="JOL19" s="5"/>
      <c r="JOM19" s="5"/>
      <c r="JON19" s="6"/>
      <c r="JOP19" s="5"/>
      <c r="JOQ19" s="5"/>
      <c r="JOR19" s="5"/>
      <c r="JOS19" s="6"/>
      <c r="JOU19" s="5"/>
      <c r="JOV19" s="5"/>
      <c r="JOW19" s="5"/>
      <c r="JOX19" s="6"/>
      <c r="JOZ19" s="5"/>
      <c r="JPA19" s="5"/>
      <c r="JPB19" s="5"/>
      <c r="JPC19" s="6"/>
      <c r="JPE19" s="5"/>
      <c r="JPF19" s="5"/>
      <c r="JPG19" s="5"/>
      <c r="JPH19" s="6"/>
      <c r="JPJ19" s="5"/>
      <c r="JPK19" s="5"/>
      <c r="JPL19" s="5"/>
      <c r="JPM19" s="6"/>
      <c r="JPO19" s="5"/>
      <c r="JPP19" s="5"/>
      <c r="JPQ19" s="5"/>
      <c r="JPR19" s="6"/>
      <c r="JPT19" s="5"/>
      <c r="JPU19" s="5"/>
      <c r="JPV19" s="5"/>
      <c r="JPW19" s="6"/>
      <c r="JPY19" s="5"/>
      <c r="JPZ19" s="5"/>
      <c r="JQA19" s="5"/>
      <c r="JQB19" s="6"/>
      <c r="JQD19" s="5"/>
      <c r="JQE19" s="5"/>
      <c r="JQF19" s="5"/>
      <c r="JQG19" s="6"/>
      <c r="JQI19" s="5"/>
      <c r="JQJ19" s="5"/>
      <c r="JQK19" s="5"/>
      <c r="JQL19" s="6"/>
      <c r="JQN19" s="5"/>
      <c r="JQO19" s="5"/>
      <c r="JQP19" s="5"/>
      <c r="JQQ19" s="6"/>
      <c r="JQS19" s="5"/>
      <c r="JQT19" s="5"/>
      <c r="JQU19" s="5"/>
      <c r="JQV19" s="6"/>
      <c r="JQX19" s="5"/>
      <c r="JQY19" s="5"/>
      <c r="JQZ19" s="5"/>
      <c r="JRA19" s="6"/>
      <c r="JRC19" s="5"/>
      <c r="JRD19" s="5"/>
      <c r="JRE19" s="5"/>
      <c r="JRF19" s="6"/>
      <c r="JRH19" s="5"/>
      <c r="JRI19" s="5"/>
      <c r="JRJ19" s="5"/>
      <c r="JRK19" s="6"/>
      <c r="JRM19" s="5"/>
      <c r="JRN19" s="5"/>
      <c r="JRO19" s="5"/>
      <c r="JRP19" s="6"/>
      <c r="JRR19" s="5"/>
      <c r="JRS19" s="5"/>
      <c r="JRT19" s="5"/>
      <c r="JRU19" s="6"/>
      <c r="JRW19" s="5"/>
      <c r="JRX19" s="5"/>
      <c r="JRY19" s="5"/>
      <c r="JRZ19" s="6"/>
      <c r="JSB19" s="5"/>
      <c r="JSC19" s="5"/>
      <c r="JSD19" s="5"/>
      <c r="JSE19" s="6"/>
      <c r="JSG19" s="5"/>
      <c r="JSH19" s="5"/>
      <c r="JSI19" s="5"/>
      <c r="JSJ19" s="6"/>
      <c r="JSL19" s="5"/>
      <c r="JSM19" s="5"/>
      <c r="JSN19" s="5"/>
      <c r="JSO19" s="6"/>
      <c r="JSQ19" s="5"/>
      <c r="JSR19" s="5"/>
      <c r="JSS19" s="5"/>
      <c r="JST19" s="6"/>
      <c r="JSV19" s="5"/>
      <c r="JSW19" s="5"/>
      <c r="JSX19" s="5"/>
      <c r="JSY19" s="6"/>
      <c r="JTA19" s="5"/>
      <c r="JTB19" s="5"/>
      <c r="JTC19" s="5"/>
      <c r="JTD19" s="6"/>
      <c r="JTF19" s="5"/>
      <c r="JTG19" s="5"/>
      <c r="JTH19" s="5"/>
      <c r="JTI19" s="6"/>
      <c r="JTK19" s="5"/>
      <c r="JTL19" s="5"/>
      <c r="JTM19" s="5"/>
      <c r="JTN19" s="6"/>
      <c r="JTP19" s="5"/>
      <c r="JTQ19" s="5"/>
      <c r="JTR19" s="5"/>
      <c r="JTS19" s="6"/>
      <c r="JTU19" s="5"/>
      <c r="JTV19" s="5"/>
      <c r="JTW19" s="5"/>
      <c r="JTX19" s="6"/>
      <c r="JTZ19" s="5"/>
      <c r="JUA19" s="5"/>
      <c r="JUB19" s="5"/>
      <c r="JUC19" s="6"/>
      <c r="JUE19" s="5"/>
      <c r="JUF19" s="5"/>
      <c r="JUG19" s="5"/>
      <c r="JUH19" s="6"/>
      <c r="JUJ19" s="5"/>
      <c r="JUK19" s="5"/>
      <c r="JUL19" s="5"/>
      <c r="JUM19" s="6"/>
      <c r="JUO19" s="5"/>
      <c r="JUP19" s="5"/>
      <c r="JUQ19" s="5"/>
      <c r="JUR19" s="6"/>
      <c r="JUT19" s="5"/>
      <c r="JUU19" s="5"/>
      <c r="JUV19" s="5"/>
      <c r="JUW19" s="6"/>
      <c r="JUY19" s="5"/>
      <c r="JUZ19" s="5"/>
      <c r="JVA19" s="5"/>
      <c r="JVB19" s="6"/>
      <c r="JVD19" s="5"/>
      <c r="JVE19" s="5"/>
      <c r="JVF19" s="5"/>
      <c r="JVG19" s="6"/>
      <c r="JVI19" s="5"/>
      <c r="JVJ19" s="5"/>
      <c r="JVK19" s="5"/>
      <c r="JVL19" s="6"/>
      <c r="JVN19" s="5"/>
      <c r="JVO19" s="5"/>
      <c r="JVP19" s="5"/>
      <c r="JVQ19" s="6"/>
      <c r="JVS19" s="5"/>
      <c r="JVT19" s="5"/>
      <c r="JVU19" s="5"/>
      <c r="JVV19" s="6"/>
      <c r="JVX19" s="5"/>
      <c r="JVY19" s="5"/>
      <c r="JVZ19" s="5"/>
      <c r="JWA19" s="6"/>
      <c r="JWC19" s="5"/>
      <c r="JWD19" s="5"/>
      <c r="JWE19" s="5"/>
      <c r="JWF19" s="6"/>
      <c r="JWH19" s="5"/>
      <c r="JWI19" s="5"/>
      <c r="JWJ19" s="5"/>
      <c r="JWK19" s="6"/>
      <c r="JWM19" s="5"/>
      <c r="JWN19" s="5"/>
      <c r="JWO19" s="5"/>
      <c r="JWP19" s="6"/>
      <c r="JWR19" s="5"/>
      <c r="JWS19" s="5"/>
      <c r="JWT19" s="5"/>
      <c r="JWU19" s="6"/>
      <c r="JWW19" s="5"/>
      <c r="JWX19" s="5"/>
      <c r="JWY19" s="5"/>
      <c r="JWZ19" s="6"/>
      <c r="JXB19" s="5"/>
      <c r="JXC19" s="5"/>
      <c r="JXD19" s="5"/>
      <c r="JXE19" s="6"/>
      <c r="JXG19" s="5"/>
      <c r="JXH19" s="5"/>
      <c r="JXI19" s="5"/>
      <c r="JXJ19" s="6"/>
      <c r="JXL19" s="5"/>
      <c r="JXM19" s="5"/>
      <c r="JXN19" s="5"/>
      <c r="JXO19" s="6"/>
      <c r="JXQ19" s="5"/>
      <c r="JXR19" s="5"/>
      <c r="JXS19" s="5"/>
      <c r="JXT19" s="6"/>
      <c r="JXV19" s="5"/>
      <c r="JXW19" s="5"/>
      <c r="JXX19" s="5"/>
      <c r="JXY19" s="6"/>
      <c r="JYA19" s="5"/>
      <c r="JYB19" s="5"/>
      <c r="JYC19" s="5"/>
      <c r="JYD19" s="6"/>
      <c r="JYF19" s="5"/>
      <c r="JYG19" s="5"/>
      <c r="JYH19" s="5"/>
      <c r="JYI19" s="6"/>
      <c r="JYK19" s="5"/>
      <c r="JYL19" s="5"/>
      <c r="JYM19" s="5"/>
      <c r="JYN19" s="6"/>
      <c r="JYP19" s="5"/>
      <c r="JYQ19" s="5"/>
      <c r="JYR19" s="5"/>
      <c r="JYS19" s="6"/>
      <c r="JYU19" s="5"/>
      <c r="JYV19" s="5"/>
      <c r="JYW19" s="5"/>
      <c r="JYX19" s="6"/>
      <c r="JYZ19" s="5"/>
      <c r="JZA19" s="5"/>
      <c r="JZB19" s="5"/>
      <c r="JZC19" s="6"/>
      <c r="JZE19" s="5"/>
      <c r="JZF19" s="5"/>
      <c r="JZG19" s="5"/>
      <c r="JZH19" s="6"/>
      <c r="JZJ19" s="5"/>
      <c r="JZK19" s="5"/>
      <c r="JZL19" s="5"/>
      <c r="JZM19" s="6"/>
      <c r="JZO19" s="5"/>
      <c r="JZP19" s="5"/>
      <c r="JZQ19" s="5"/>
      <c r="JZR19" s="6"/>
      <c r="JZT19" s="5"/>
      <c r="JZU19" s="5"/>
      <c r="JZV19" s="5"/>
      <c r="JZW19" s="6"/>
      <c r="JZY19" s="5"/>
      <c r="JZZ19" s="5"/>
      <c r="KAA19" s="5"/>
      <c r="KAB19" s="6"/>
      <c r="KAD19" s="5"/>
      <c r="KAE19" s="5"/>
      <c r="KAF19" s="5"/>
      <c r="KAG19" s="6"/>
      <c r="KAI19" s="5"/>
      <c r="KAJ19" s="5"/>
      <c r="KAK19" s="5"/>
      <c r="KAL19" s="6"/>
      <c r="KAN19" s="5"/>
      <c r="KAO19" s="5"/>
      <c r="KAP19" s="5"/>
      <c r="KAQ19" s="6"/>
      <c r="KAS19" s="5"/>
      <c r="KAT19" s="5"/>
      <c r="KAU19" s="5"/>
      <c r="KAV19" s="6"/>
      <c r="KAX19" s="5"/>
      <c r="KAY19" s="5"/>
      <c r="KAZ19" s="5"/>
      <c r="KBA19" s="6"/>
      <c r="KBC19" s="5"/>
      <c r="KBD19" s="5"/>
      <c r="KBE19" s="5"/>
      <c r="KBF19" s="6"/>
      <c r="KBH19" s="5"/>
      <c r="KBI19" s="5"/>
      <c r="KBJ19" s="5"/>
      <c r="KBK19" s="6"/>
      <c r="KBM19" s="5"/>
      <c r="KBN19" s="5"/>
      <c r="KBO19" s="5"/>
      <c r="KBP19" s="6"/>
      <c r="KBR19" s="5"/>
      <c r="KBS19" s="5"/>
      <c r="KBT19" s="5"/>
      <c r="KBU19" s="6"/>
      <c r="KBW19" s="5"/>
      <c r="KBX19" s="5"/>
      <c r="KBY19" s="5"/>
      <c r="KBZ19" s="6"/>
      <c r="KCB19" s="5"/>
      <c r="KCC19" s="5"/>
      <c r="KCD19" s="5"/>
      <c r="KCE19" s="6"/>
      <c r="KCG19" s="5"/>
      <c r="KCH19" s="5"/>
      <c r="KCI19" s="5"/>
      <c r="KCJ19" s="6"/>
      <c r="KCL19" s="5"/>
      <c r="KCM19" s="5"/>
      <c r="KCN19" s="5"/>
      <c r="KCO19" s="6"/>
      <c r="KCQ19" s="5"/>
      <c r="KCR19" s="5"/>
      <c r="KCS19" s="5"/>
      <c r="KCT19" s="6"/>
      <c r="KCV19" s="5"/>
      <c r="KCW19" s="5"/>
      <c r="KCX19" s="5"/>
      <c r="KCY19" s="6"/>
      <c r="KDA19" s="5"/>
      <c r="KDB19" s="5"/>
      <c r="KDC19" s="5"/>
      <c r="KDD19" s="6"/>
      <c r="KDF19" s="5"/>
      <c r="KDG19" s="5"/>
      <c r="KDH19" s="5"/>
      <c r="KDI19" s="6"/>
      <c r="KDK19" s="5"/>
      <c r="KDL19" s="5"/>
      <c r="KDM19" s="5"/>
      <c r="KDN19" s="6"/>
      <c r="KDP19" s="5"/>
      <c r="KDQ19" s="5"/>
      <c r="KDR19" s="5"/>
      <c r="KDS19" s="6"/>
      <c r="KDU19" s="5"/>
      <c r="KDV19" s="5"/>
      <c r="KDW19" s="5"/>
      <c r="KDX19" s="6"/>
      <c r="KDZ19" s="5"/>
      <c r="KEA19" s="5"/>
      <c r="KEB19" s="5"/>
      <c r="KEC19" s="6"/>
      <c r="KEE19" s="5"/>
      <c r="KEF19" s="5"/>
      <c r="KEG19" s="5"/>
      <c r="KEH19" s="6"/>
      <c r="KEJ19" s="5"/>
      <c r="KEK19" s="5"/>
      <c r="KEL19" s="5"/>
      <c r="KEM19" s="6"/>
      <c r="KEO19" s="5"/>
      <c r="KEP19" s="5"/>
      <c r="KEQ19" s="5"/>
      <c r="KER19" s="6"/>
      <c r="KET19" s="5"/>
      <c r="KEU19" s="5"/>
      <c r="KEV19" s="5"/>
      <c r="KEW19" s="6"/>
      <c r="KEY19" s="5"/>
      <c r="KEZ19" s="5"/>
      <c r="KFA19" s="5"/>
      <c r="KFB19" s="6"/>
      <c r="KFD19" s="5"/>
      <c r="KFE19" s="5"/>
      <c r="KFF19" s="5"/>
      <c r="KFG19" s="6"/>
      <c r="KFI19" s="5"/>
      <c r="KFJ19" s="5"/>
      <c r="KFK19" s="5"/>
      <c r="KFL19" s="6"/>
      <c r="KFN19" s="5"/>
      <c r="KFO19" s="5"/>
      <c r="KFP19" s="5"/>
      <c r="KFQ19" s="6"/>
      <c r="KFS19" s="5"/>
      <c r="KFT19" s="5"/>
      <c r="KFU19" s="5"/>
      <c r="KFV19" s="6"/>
      <c r="KFX19" s="5"/>
      <c r="KFY19" s="5"/>
      <c r="KFZ19" s="5"/>
      <c r="KGA19" s="6"/>
      <c r="KGC19" s="5"/>
      <c r="KGD19" s="5"/>
      <c r="KGE19" s="5"/>
      <c r="KGF19" s="6"/>
      <c r="KGH19" s="5"/>
      <c r="KGI19" s="5"/>
      <c r="KGJ19" s="5"/>
      <c r="KGK19" s="6"/>
      <c r="KGM19" s="5"/>
      <c r="KGN19" s="5"/>
      <c r="KGO19" s="5"/>
      <c r="KGP19" s="6"/>
      <c r="KGR19" s="5"/>
      <c r="KGS19" s="5"/>
      <c r="KGT19" s="5"/>
      <c r="KGU19" s="6"/>
      <c r="KGW19" s="5"/>
      <c r="KGX19" s="5"/>
      <c r="KGY19" s="5"/>
      <c r="KGZ19" s="6"/>
      <c r="KHB19" s="5"/>
      <c r="KHC19" s="5"/>
      <c r="KHD19" s="5"/>
      <c r="KHE19" s="6"/>
      <c r="KHG19" s="5"/>
      <c r="KHH19" s="5"/>
      <c r="KHI19" s="5"/>
      <c r="KHJ19" s="6"/>
      <c r="KHL19" s="5"/>
      <c r="KHM19" s="5"/>
      <c r="KHN19" s="5"/>
      <c r="KHO19" s="6"/>
      <c r="KHQ19" s="5"/>
      <c r="KHR19" s="5"/>
      <c r="KHS19" s="5"/>
      <c r="KHT19" s="6"/>
      <c r="KHV19" s="5"/>
      <c r="KHW19" s="5"/>
      <c r="KHX19" s="5"/>
      <c r="KHY19" s="6"/>
      <c r="KIA19" s="5"/>
      <c r="KIB19" s="5"/>
      <c r="KIC19" s="5"/>
      <c r="KID19" s="6"/>
      <c r="KIF19" s="5"/>
      <c r="KIG19" s="5"/>
      <c r="KIH19" s="5"/>
      <c r="KII19" s="6"/>
      <c r="KIK19" s="5"/>
      <c r="KIL19" s="5"/>
      <c r="KIM19" s="5"/>
      <c r="KIN19" s="6"/>
      <c r="KIP19" s="5"/>
      <c r="KIQ19" s="5"/>
      <c r="KIR19" s="5"/>
      <c r="KIS19" s="6"/>
      <c r="KIU19" s="5"/>
      <c r="KIV19" s="5"/>
      <c r="KIW19" s="5"/>
      <c r="KIX19" s="6"/>
      <c r="KIZ19" s="5"/>
      <c r="KJA19" s="5"/>
      <c r="KJB19" s="5"/>
      <c r="KJC19" s="6"/>
      <c r="KJE19" s="5"/>
      <c r="KJF19" s="5"/>
      <c r="KJG19" s="5"/>
      <c r="KJH19" s="6"/>
      <c r="KJJ19" s="5"/>
      <c r="KJK19" s="5"/>
      <c r="KJL19" s="5"/>
      <c r="KJM19" s="6"/>
      <c r="KJO19" s="5"/>
      <c r="KJP19" s="5"/>
      <c r="KJQ19" s="5"/>
      <c r="KJR19" s="6"/>
      <c r="KJT19" s="5"/>
      <c r="KJU19" s="5"/>
      <c r="KJV19" s="5"/>
      <c r="KJW19" s="6"/>
      <c r="KJY19" s="5"/>
      <c r="KJZ19" s="5"/>
      <c r="KKA19" s="5"/>
      <c r="KKB19" s="6"/>
      <c r="KKD19" s="5"/>
      <c r="KKE19" s="5"/>
      <c r="KKF19" s="5"/>
      <c r="KKG19" s="6"/>
      <c r="KKI19" s="5"/>
      <c r="KKJ19" s="5"/>
      <c r="KKK19" s="5"/>
      <c r="KKL19" s="6"/>
      <c r="KKN19" s="5"/>
      <c r="KKO19" s="5"/>
      <c r="KKP19" s="5"/>
      <c r="KKQ19" s="6"/>
      <c r="KKS19" s="5"/>
      <c r="KKT19" s="5"/>
      <c r="KKU19" s="5"/>
      <c r="KKV19" s="6"/>
      <c r="KKX19" s="5"/>
      <c r="KKY19" s="5"/>
      <c r="KKZ19" s="5"/>
      <c r="KLA19" s="6"/>
      <c r="KLC19" s="5"/>
      <c r="KLD19" s="5"/>
      <c r="KLE19" s="5"/>
      <c r="KLF19" s="6"/>
      <c r="KLH19" s="5"/>
      <c r="KLI19" s="5"/>
      <c r="KLJ19" s="5"/>
      <c r="KLK19" s="6"/>
      <c r="KLM19" s="5"/>
      <c r="KLN19" s="5"/>
      <c r="KLO19" s="5"/>
      <c r="KLP19" s="6"/>
      <c r="KLR19" s="5"/>
      <c r="KLS19" s="5"/>
      <c r="KLT19" s="5"/>
      <c r="KLU19" s="6"/>
      <c r="KLW19" s="5"/>
      <c r="KLX19" s="5"/>
      <c r="KLY19" s="5"/>
      <c r="KLZ19" s="6"/>
      <c r="KMB19" s="5"/>
      <c r="KMC19" s="5"/>
      <c r="KMD19" s="5"/>
      <c r="KME19" s="6"/>
      <c r="KMG19" s="5"/>
      <c r="KMH19" s="5"/>
      <c r="KMI19" s="5"/>
      <c r="KMJ19" s="6"/>
      <c r="KML19" s="5"/>
      <c r="KMM19" s="5"/>
      <c r="KMN19" s="5"/>
      <c r="KMO19" s="6"/>
      <c r="KMQ19" s="5"/>
      <c r="KMR19" s="5"/>
      <c r="KMS19" s="5"/>
      <c r="KMT19" s="6"/>
      <c r="KMV19" s="5"/>
      <c r="KMW19" s="5"/>
      <c r="KMX19" s="5"/>
      <c r="KMY19" s="6"/>
      <c r="KNA19" s="5"/>
      <c r="KNB19" s="5"/>
      <c r="KNC19" s="5"/>
      <c r="KND19" s="6"/>
      <c r="KNF19" s="5"/>
      <c r="KNG19" s="5"/>
      <c r="KNH19" s="5"/>
      <c r="KNI19" s="6"/>
      <c r="KNK19" s="5"/>
      <c r="KNL19" s="5"/>
      <c r="KNM19" s="5"/>
      <c r="KNN19" s="6"/>
      <c r="KNP19" s="5"/>
      <c r="KNQ19" s="5"/>
      <c r="KNR19" s="5"/>
      <c r="KNS19" s="6"/>
      <c r="KNU19" s="5"/>
      <c r="KNV19" s="5"/>
      <c r="KNW19" s="5"/>
      <c r="KNX19" s="6"/>
      <c r="KNZ19" s="5"/>
      <c r="KOA19" s="5"/>
      <c r="KOB19" s="5"/>
      <c r="KOC19" s="6"/>
      <c r="KOE19" s="5"/>
      <c r="KOF19" s="5"/>
      <c r="KOG19" s="5"/>
      <c r="KOH19" s="6"/>
      <c r="KOJ19" s="5"/>
      <c r="KOK19" s="5"/>
      <c r="KOL19" s="5"/>
      <c r="KOM19" s="6"/>
      <c r="KOO19" s="5"/>
      <c r="KOP19" s="5"/>
      <c r="KOQ19" s="5"/>
      <c r="KOR19" s="6"/>
      <c r="KOT19" s="5"/>
      <c r="KOU19" s="5"/>
      <c r="KOV19" s="5"/>
      <c r="KOW19" s="6"/>
      <c r="KOY19" s="5"/>
      <c r="KOZ19" s="5"/>
      <c r="KPA19" s="5"/>
      <c r="KPB19" s="6"/>
      <c r="KPD19" s="5"/>
      <c r="KPE19" s="5"/>
      <c r="KPF19" s="5"/>
      <c r="KPG19" s="6"/>
      <c r="KPI19" s="5"/>
      <c r="KPJ19" s="5"/>
      <c r="KPK19" s="5"/>
      <c r="KPL19" s="6"/>
      <c r="KPN19" s="5"/>
      <c r="KPO19" s="5"/>
      <c r="KPP19" s="5"/>
      <c r="KPQ19" s="6"/>
      <c r="KPS19" s="5"/>
      <c r="KPT19" s="5"/>
      <c r="KPU19" s="5"/>
      <c r="KPV19" s="6"/>
      <c r="KPX19" s="5"/>
      <c r="KPY19" s="5"/>
      <c r="KPZ19" s="5"/>
      <c r="KQA19" s="6"/>
      <c r="KQC19" s="5"/>
      <c r="KQD19" s="5"/>
      <c r="KQE19" s="5"/>
      <c r="KQF19" s="6"/>
      <c r="KQH19" s="5"/>
      <c r="KQI19" s="5"/>
      <c r="KQJ19" s="5"/>
      <c r="KQK19" s="6"/>
      <c r="KQM19" s="5"/>
      <c r="KQN19" s="5"/>
      <c r="KQO19" s="5"/>
      <c r="KQP19" s="6"/>
      <c r="KQR19" s="5"/>
      <c r="KQS19" s="5"/>
      <c r="KQT19" s="5"/>
      <c r="KQU19" s="6"/>
      <c r="KQW19" s="5"/>
      <c r="KQX19" s="5"/>
      <c r="KQY19" s="5"/>
      <c r="KQZ19" s="6"/>
      <c r="KRB19" s="5"/>
      <c r="KRC19" s="5"/>
      <c r="KRD19" s="5"/>
      <c r="KRE19" s="6"/>
      <c r="KRG19" s="5"/>
      <c r="KRH19" s="5"/>
      <c r="KRI19" s="5"/>
      <c r="KRJ19" s="6"/>
      <c r="KRL19" s="5"/>
      <c r="KRM19" s="5"/>
      <c r="KRN19" s="5"/>
      <c r="KRO19" s="6"/>
      <c r="KRQ19" s="5"/>
      <c r="KRR19" s="5"/>
      <c r="KRS19" s="5"/>
      <c r="KRT19" s="6"/>
      <c r="KRV19" s="5"/>
      <c r="KRW19" s="5"/>
      <c r="KRX19" s="5"/>
      <c r="KRY19" s="6"/>
      <c r="KSA19" s="5"/>
      <c r="KSB19" s="5"/>
      <c r="KSC19" s="5"/>
      <c r="KSD19" s="6"/>
      <c r="KSF19" s="5"/>
      <c r="KSG19" s="5"/>
      <c r="KSH19" s="5"/>
      <c r="KSI19" s="6"/>
      <c r="KSK19" s="5"/>
      <c r="KSL19" s="5"/>
      <c r="KSM19" s="5"/>
      <c r="KSN19" s="6"/>
      <c r="KSP19" s="5"/>
      <c r="KSQ19" s="5"/>
      <c r="KSR19" s="5"/>
      <c r="KSS19" s="6"/>
      <c r="KSU19" s="5"/>
      <c r="KSV19" s="5"/>
      <c r="KSW19" s="5"/>
      <c r="KSX19" s="6"/>
      <c r="KSZ19" s="5"/>
      <c r="KTA19" s="5"/>
      <c r="KTB19" s="5"/>
      <c r="KTC19" s="6"/>
      <c r="KTE19" s="5"/>
      <c r="KTF19" s="5"/>
      <c r="KTG19" s="5"/>
      <c r="KTH19" s="6"/>
      <c r="KTJ19" s="5"/>
      <c r="KTK19" s="5"/>
      <c r="KTL19" s="5"/>
      <c r="KTM19" s="6"/>
      <c r="KTO19" s="5"/>
      <c r="KTP19" s="5"/>
      <c r="KTQ19" s="5"/>
      <c r="KTR19" s="6"/>
      <c r="KTT19" s="5"/>
      <c r="KTU19" s="5"/>
      <c r="KTV19" s="5"/>
      <c r="KTW19" s="6"/>
      <c r="KTY19" s="5"/>
      <c r="KTZ19" s="5"/>
      <c r="KUA19" s="5"/>
      <c r="KUB19" s="6"/>
      <c r="KUD19" s="5"/>
      <c r="KUE19" s="5"/>
      <c r="KUF19" s="5"/>
      <c r="KUG19" s="6"/>
      <c r="KUI19" s="5"/>
      <c r="KUJ19" s="5"/>
      <c r="KUK19" s="5"/>
      <c r="KUL19" s="6"/>
      <c r="KUN19" s="5"/>
      <c r="KUO19" s="5"/>
      <c r="KUP19" s="5"/>
      <c r="KUQ19" s="6"/>
      <c r="KUS19" s="5"/>
      <c r="KUT19" s="5"/>
      <c r="KUU19" s="5"/>
      <c r="KUV19" s="6"/>
      <c r="KUX19" s="5"/>
      <c r="KUY19" s="5"/>
      <c r="KUZ19" s="5"/>
      <c r="KVA19" s="6"/>
      <c r="KVC19" s="5"/>
      <c r="KVD19" s="5"/>
      <c r="KVE19" s="5"/>
      <c r="KVF19" s="6"/>
      <c r="KVH19" s="5"/>
      <c r="KVI19" s="5"/>
      <c r="KVJ19" s="5"/>
      <c r="KVK19" s="6"/>
      <c r="KVM19" s="5"/>
      <c r="KVN19" s="5"/>
      <c r="KVO19" s="5"/>
      <c r="KVP19" s="6"/>
      <c r="KVR19" s="5"/>
      <c r="KVS19" s="5"/>
      <c r="KVT19" s="5"/>
      <c r="KVU19" s="6"/>
      <c r="KVW19" s="5"/>
      <c r="KVX19" s="5"/>
      <c r="KVY19" s="5"/>
      <c r="KVZ19" s="6"/>
      <c r="KWB19" s="5"/>
      <c r="KWC19" s="5"/>
      <c r="KWD19" s="5"/>
      <c r="KWE19" s="6"/>
      <c r="KWG19" s="5"/>
      <c r="KWH19" s="5"/>
      <c r="KWI19" s="5"/>
      <c r="KWJ19" s="6"/>
      <c r="KWL19" s="5"/>
      <c r="KWM19" s="5"/>
      <c r="KWN19" s="5"/>
      <c r="KWO19" s="6"/>
      <c r="KWQ19" s="5"/>
      <c r="KWR19" s="5"/>
      <c r="KWS19" s="5"/>
      <c r="KWT19" s="6"/>
      <c r="KWV19" s="5"/>
      <c r="KWW19" s="5"/>
      <c r="KWX19" s="5"/>
      <c r="KWY19" s="6"/>
      <c r="KXA19" s="5"/>
      <c r="KXB19" s="5"/>
      <c r="KXC19" s="5"/>
      <c r="KXD19" s="6"/>
      <c r="KXF19" s="5"/>
      <c r="KXG19" s="5"/>
      <c r="KXH19" s="5"/>
      <c r="KXI19" s="6"/>
      <c r="KXK19" s="5"/>
      <c r="KXL19" s="5"/>
      <c r="KXM19" s="5"/>
      <c r="KXN19" s="6"/>
      <c r="KXP19" s="5"/>
      <c r="KXQ19" s="5"/>
      <c r="KXR19" s="5"/>
      <c r="KXS19" s="6"/>
      <c r="KXU19" s="5"/>
      <c r="KXV19" s="5"/>
      <c r="KXW19" s="5"/>
      <c r="KXX19" s="6"/>
      <c r="KXZ19" s="5"/>
      <c r="KYA19" s="5"/>
      <c r="KYB19" s="5"/>
      <c r="KYC19" s="6"/>
      <c r="KYE19" s="5"/>
      <c r="KYF19" s="5"/>
      <c r="KYG19" s="5"/>
      <c r="KYH19" s="6"/>
      <c r="KYJ19" s="5"/>
      <c r="KYK19" s="5"/>
      <c r="KYL19" s="5"/>
      <c r="KYM19" s="6"/>
      <c r="KYO19" s="5"/>
      <c r="KYP19" s="5"/>
      <c r="KYQ19" s="5"/>
      <c r="KYR19" s="6"/>
      <c r="KYT19" s="5"/>
      <c r="KYU19" s="5"/>
      <c r="KYV19" s="5"/>
      <c r="KYW19" s="6"/>
      <c r="KYY19" s="5"/>
      <c r="KYZ19" s="5"/>
      <c r="KZA19" s="5"/>
      <c r="KZB19" s="6"/>
      <c r="KZD19" s="5"/>
      <c r="KZE19" s="5"/>
      <c r="KZF19" s="5"/>
      <c r="KZG19" s="6"/>
      <c r="KZI19" s="5"/>
      <c r="KZJ19" s="5"/>
      <c r="KZK19" s="5"/>
      <c r="KZL19" s="6"/>
      <c r="KZN19" s="5"/>
      <c r="KZO19" s="5"/>
      <c r="KZP19" s="5"/>
      <c r="KZQ19" s="6"/>
      <c r="KZS19" s="5"/>
      <c r="KZT19" s="5"/>
      <c r="KZU19" s="5"/>
      <c r="KZV19" s="6"/>
      <c r="KZX19" s="5"/>
      <c r="KZY19" s="5"/>
      <c r="KZZ19" s="5"/>
      <c r="LAA19" s="6"/>
      <c r="LAC19" s="5"/>
      <c r="LAD19" s="5"/>
      <c r="LAE19" s="5"/>
      <c r="LAF19" s="6"/>
      <c r="LAH19" s="5"/>
      <c r="LAI19" s="5"/>
      <c r="LAJ19" s="5"/>
      <c r="LAK19" s="6"/>
      <c r="LAM19" s="5"/>
      <c r="LAN19" s="5"/>
      <c r="LAO19" s="5"/>
      <c r="LAP19" s="6"/>
      <c r="LAR19" s="5"/>
      <c r="LAS19" s="5"/>
      <c r="LAT19" s="5"/>
      <c r="LAU19" s="6"/>
      <c r="LAW19" s="5"/>
      <c r="LAX19" s="5"/>
      <c r="LAY19" s="5"/>
      <c r="LAZ19" s="6"/>
      <c r="LBB19" s="5"/>
      <c r="LBC19" s="5"/>
      <c r="LBD19" s="5"/>
      <c r="LBE19" s="6"/>
      <c r="LBG19" s="5"/>
      <c r="LBH19" s="5"/>
      <c r="LBI19" s="5"/>
      <c r="LBJ19" s="6"/>
      <c r="LBL19" s="5"/>
      <c r="LBM19" s="5"/>
      <c r="LBN19" s="5"/>
      <c r="LBO19" s="6"/>
      <c r="LBQ19" s="5"/>
      <c r="LBR19" s="5"/>
      <c r="LBS19" s="5"/>
      <c r="LBT19" s="6"/>
      <c r="LBV19" s="5"/>
      <c r="LBW19" s="5"/>
      <c r="LBX19" s="5"/>
      <c r="LBY19" s="6"/>
      <c r="LCA19" s="5"/>
      <c r="LCB19" s="5"/>
      <c r="LCC19" s="5"/>
      <c r="LCD19" s="6"/>
      <c r="LCF19" s="5"/>
      <c r="LCG19" s="5"/>
      <c r="LCH19" s="5"/>
      <c r="LCI19" s="6"/>
      <c r="LCK19" s="5"/>
      <c r="LCL19" s="5"/>
      <c r="LCM19" s="5"/>
      <c r="LCN19" s="6"/>
      <c r="LCP19" s="5"/>
      <c r="LCQ19" s="5"/>
      <c r="LCR19" s="5"/>
      <c r="LCS19" s="6"/>
      <c r="LCU19" s="5"/>
      <c r="LCV19" s="5"/>
      <c r="LCW19" s="5"/>
      <c r="LCX19" s="6"/>
      <c r="LCZ19" s="5"/>
      <c r="LDA19" s="5"/>
      <c r="LDB19" s="5"/>
      <c r="LDC19" s="6"/>
      <c r="LDE19" s="5"/>
      <c r="LDF19" s="5"/>
      <c r="LDG19" s="5"/>
      <c r="LDH19" s="6"/>
      <c r="LDJ19" s="5"/>
      <c r="LDK19" s="5"/>
      <c r="LDL19" s="5"/>
      <c r="LDM19" s="6"/>
      <c r="LDO19" s="5"/>
      <c r="LDP19" s="5"/>
      <c r="LDQ19" s="5"/>
      <c r="LDR19" s="6"/>
      <c r="LDT19" s="5"/>
      <c r="LDU19" s="5"/>
      <c r="LDV19" s="5"/>
      <c r="LDW19" s="6"/>
      <c r="LDY19" s="5"/>
      <c r="LDZ19" s="5"/>
      <c r="LEA19" s="5"/>
      <c r="LEB19" s="6"/>
      <c r="LED19" s="5"/>
      <c r="LEE19" s="5"/>
      <c r="LEF19" s="5"/>
      <c r="LEG19" s="6"/>
      <c r="LEI19" s="5"/>
      <c r="LEJ19" s="5"/>
      <c r="LEK19" s="5"/>
      <c r="LEL19" s="6"/>
      <c r="LEN19" s="5"/>
      <c r="LEO19" s="5"/>
      <c r="LEP19" s="5"/>
      <c r="LEQ19" s="6"/>
      <c r="LES19" s="5"/>
      <c r="LET19" s="5"/>
      <c r="LEU19" s="5"/>
      <c r="LEV19" s="6"/>
      <c r="LEX19" s="5"/>
      <c r="LEY19" s="5"/>
      <c r="LEZ19" s="5"/>
      <c r="LFA19" s="6"/>
      <c r="LFC19" s="5"/>
      <c r="LFD19" s="5"/>
      <c r="LFE19" s="5"/>
      <c r="LFF19" s="6"/>
      <c r="LFH19" s="5"/>
      <c r="LFI19" s="5"/>
      <c r="LFJ19" s="5"/>
      <c r="LFK19" s="6"/>
      <c r="LFM19" s="5"/>
      <c r="LFN19" s="5"/>
      <c r="LFO19" s="5"/>
      <c r="LFP19" s="6"/>
      <c r="LFR19" s="5"/>
      <c r="LFS19" s="5"/>
      <c r="LFT19" s="5"/>
      <c r="LFU19" s="6"/>
      <c r="LFW19" s="5"/>
      <c r="LFX19" s="5"/>
      <c r="LFY19" s="5"/>
      <c r="LFZ19" s="6"/>
      <c r="LGB19" s="5"/>
      <c r="LGC19" s="5"/>
      <c r="LGD19" s="5"/>
      <c r="LGE19" s="6"/>
      <c r="LGG19" s="5"/>
      <c r="LGH19" s="5"/>
      <c r="LGI19" s="5"/>
      <c r="LGJ19" s="6"/>
      <c r="LGL19" s="5"/>
      <c r="LGM19" s="5"/>
      <c r="LGN19" s="5"/>
      <c r="LGO19" s="6"/>
      <c r="LGQ19" s="5"/>
      <c r="LGR19" s="5"/>
      <c r="LGS19" s="5"/>
      <c r="LGT19" s="6"/>
      <c r="LGV19" s="5"/>
      <c r="LGW19" s="5"/>
      <c r="LGX19" s="5"/>
      <c r="LGY19" s="6"/>
      <c r="LHA19" s="5"/>
      <c r="LHB19" s="5"/>
      <c r="LHC19" s="5"/>
      <c r="LHD19" s="6"/>
      <c r="LHF19" s="5"/>
      <c r="LHG19" s="5"/>
      <c r="LHH19" s="5"/>
      <c r="LHI19" s="6"/>
      <c r="LHK19" s="5"/>
      <c r="LHL19" s="5"/>
      <c r="LHM19" s="5"/>
      <c r="LHN19" s="6"/>
      <c r="LHP19" s="5"/>
      <c r="LHQ19" s="5"/>
      <c r="LHR19" s="5"/>
      <c r="LHS19" s="6"/>
      <c r="LHU19" s="5"/>
      <c r="LHV19" s="5"/>
      <c r="LHW19" s="5"/>
      <c r="LHX19" s="6"/>
      <c r="LHZ19" s="5"/>
      <c r="LIA19" s="5"/>
      <c r="LIB19" s="5"/>
      <c r="LIC19" s="6"/>
      <c r="LIE19" s="5"/>
      <c r="LIF19" s="5"/>
      <c r="LIG19" s="5"/>
      <c r="LIH19" s="6"/>
      <c r="LIJ19" s="5"/>
      <c r="LIK19" s="5"/>
      <c r="LIL19" s="5"/>
      <c r="LIM19" s="6"/>
      <c r="LIO19" s="5"/>
      <c r="LIP19" s="5"/>
      <c r="LIQ19" s="5"/>
      <c r="LIR19" s="6"/>
      <c r="LIT19" s="5"/>
      <c r="LIU19" s="5"/>
      <c r="LIV19" s="5"/>
      <c r="LIW19" s="6"/>
      <c r="LIY19" s="5"/>
      <c r="LIZ19" s="5"/>
      <c r="LJA19" s="5"/>
      <c r="LJB19" s="6"/>
      <c r="LJD19" s="5"/>
      <c r="LJE19" s="5"/>
      <c r="LJF19" s="5"/>
      <c r="LJG19" s="6"/>
      <c r="LJI19" s="5"/>
      <c r="LJJ19" s="5"/>
      <c r="LJK19" s="5"/>
      <c r="LJL19" s="6"/>
      <c r="LJN19" s="5"/>
      <c r="LJO19" s="5"/>
      <c r="LJP19" s="5"/>
      <c r="LJQ19" s="6"/>
      <c r="LJS19" s="5"/>
      <c r="LJT19" s="5"/>
      <c r="LJU19" s="5"/>
      <c r="LJV19" s="6"/>
      <c r="LJX19" s="5"/>
      <c r="LJY19" s="5"/>
      <c r="LJZ19" s="5"/>
      <c r="LKA19" s="6"/>
      <c r="LKC19" s="5"/>
      <c r="LKD19" s="5"/>
      <c r="LKE19" s="5"/>
      <c r="LKF19" s="6"/>
      <c r="LKH19" s="5"/>
      <c r="LKI19" s="5"/>
      <c r="LKJ19" s="5"/>
      <c r="LKK19" s="6"/>
      <c r="LKM19" s="5"/>
      <c r="LKN19" s="5"/>
      <c r="LKO19" s="5"/>
      <c r="LKP19" s="6"/>
      <c r="LKR19" s="5"/>
      <c r="LKS19" s="5"/>
      <c r="LKT19" s="5"/>
      <c r="LKU19" s="6"/>
      <c r="LKW19" s="5"/>
      <c r="LKX19" s="5"/>
      <c r="LKY19" s="5"/>
      <c r="LKZ19" s="6"/>
      <c r="LLB19" s="5"/>
      <c r="LLC19" s="5"/>
      <c r="LLD19" s="5"/>
      <c r="LLE19" s="6"/>
      <c r="LLG19" s="5"/>
      <c r="LLH19" s="5"/>
      <c r="LLI19" s="5"/>
      <c r="LLJ19" s="6"/>
      <c r="LLL19" s="5"/>
      <c r="LLM19" s="5"/>
      <c r="LLN19" s="5"/>
      <c r="LLO19" s="6"/>
      <c r="LLQ19" s="5"/>
      <c r="LLR19" s="5"/>
      <c r="LLS19" s="5"/>
      <c r="LLT19" s="6"/>
      <c r="LLV19" s="5"/>
      <c r="LLW19" s="5"/>
      <c r="LLX19" s="5"/>
      <c r="LLY19" s="6"/>
      <c r="LMA19" s="5"/>
      <c r="LMB19" s="5"/>
      <c r="LMC19" s="5"/>
      <c r="LMD19" s="6"/>
      <c r="LMF19" s="5"/>
      <c r="LMG19" s="5"/>
      <c r="LMH19" s="5"/>
      <c r="LMI19" s="6"/>
      <c r="LMK19" s="5"/>
      <c r="LML19" s="5"/>
      <c r="LMM19" s="5"/>
      <c r="LMN19" s="6"/>
      <c r="LMP19" s="5"/>
      <c r="LMQ19" s="5"/>
      <c r="LMR19" s="5"/>
      <c r="LMS19" s="6"/>
      <c r="LMU19" s="5"/>
      <c r="LMV19" s="5"/>
      <c r="LMW19" s="5"/>
      <c r="LMX19" s="6"/>
      <c r="LMZ19" s="5"/>
      <c r="LNA19" s="5"/>
      <c r="LNB19" s="5"/>
      <c r="LNC19" s="6"/>
      <c r="LNE19" s="5"/>
      <c r="LNF19" s="5"/>
      <c r="LNG19" s="5"/>
      <c r="LNH19" s="6"/>
      <c r="LNJ19" s="5"/>
      <c r="LNK19" s="5"/>
      <c r="LNL19" s="5"/>
      <c r="LNM19" s="6"/>
      <c r="LNO19" s="5"/>
      <c r="LNP19" s="5"/>
      <c r="LNQ19" s="5"/>
      <c r="LNR19" s="6"/>
      <c r="LNT19" s="5"/>
      <c r="LNU19" s="5"/>
      <c r="LNV19" s="5"/>
      <c r="LNW19" s="6"/>
      <c r="LNY19" s="5"/>
      <c r="LNZ19" s="5"/>
      <c r="LOA19" s="5"/>
      <c r="LOB19" s="6"/>
      <c r="LOD19" s="5"/>
      <c r="LOE19" s="5"/>
      <c r="LOF19" s="5"/>
      <c r="LOG19" s="6"/>
      <c r="LOI19" s="5"/>
      <c r="LOJ19" s="5"/>
      <c r="LOK19" s="5"/>
      <c r="LOL19" s="6"/>
      <c r="LON19" s="5"/>
      <c r="LOO19" s="5"/>
      <c r="LOP19" s="5"/>
      <c r="LOQ19" s="6"/>
      <c r="LOS19" s="5"/>
      <c r="LOT19" s="5"/>
      <c r="LOU19" s="5"/>
      <c r="LOV19" s="6"/>
      <c r="LOX19" s="5"/>
      <c r="LOY19" s="5"/>
      <c r="LOZ19" s="5"/>
      <c r="LPA19" s="6"/>
      <c r="LPC19" s="5"/>
      <c r="LPD19" s="5"/>
      <c r="LPE19" s="5"/>
      <c r="LPF19" s="6"/>
      <c r="LPH19" s="5"/>
      <c r="LPI19" s="5"/>
      <c r="LPJ19" s="5"/>
      <c r="LPK19" s="6"/>
      <c r="LPM19" s="5"/>
      <c r="LPN19" s="5"/>
      <c r="LPO19" s="5"/>
      <c r="LPP19" s="6"/>
      <c r="LPR19" s="5"/>
      <c r="LPS19" s="5"/>
      <c r="LPT19" s="5"/>
      <c r="LPU19" s="6"/>
      <c r="LPW19" s="5"/>
      <c r="LPX19" s="5"/>
      <c r="LPY19" s="5"/>
      <c r="LPZ19" s="6"/>
      <c r="LQB19" s="5"/>
      <c r="LQC19" s="5"/>
      <c r="LQD19" s="5"/>
      <c r="LQE19" s="6"/>
      <c r="LQG19" s="5"/>
      <c r="LQH19" s="5"/>
      <c r="LQI19" s="5"/>
      <c r="LQJ19" s="6"/>
      <c r="LQL19" s="5"/>
      <c r="LQM19" s="5"/>
      <c r="LQN19" s="5"/>
      <c r="LQO19" s="6"/>
      <c r="LQQ19" s="5"/>
      <c r="LQR19" s="5"/>
      <c r="LQS19" s="5"/>
      <c r="LQT19" s="6"/>
      <c r="LQV19" s="5"/>
      <c r="LQW19" s="5"/>
      <c r="LQX19" s="5"/>
      <c r="LQY19" s="6"/>
      <c r="LRA19" s="5"/>
      <c r="LRB19" s="5"/>
      <c r="LRC19" s="5"/>
      <c r="LRD19" s="6"/>
      <c r="LRF19" s="5"/>
      <c r="LRG19" s="5"/>
      <c r="LRH19" s="5"/>
      <c r="LRI19" s="6"/>
      <c r="LRK19" s="5"/>
      <c r="LRL19" s="5"/>
      <c r="LRM19" s="5"/>
      <c r="LRN19" s="6"/>
      <c r="LRP19" s="5"/>
      <c r="LRQ19" s="5"/>
      <c r="LRR19" s="5"/>
      <c r="LRS19" s="6"/>
      <c r="LRU19" s="5"/>
      <c r="LRV19" s="5"/>
      <c r="LRW19" s="5"/>
      <c r="LRX19" s="6"/>
      <c r="LRZ19" s="5"/>
      <c r="LSA19" s="5"/>
      <c r="LSB19" s="5"/>
      <c r="LSC19" s="6"/>
      <c r="LSE19" s="5"/>
      <c r="LSF19" s="5"/>
      <c r="LSG19" s="5"/>
      <c r="LSH19" s="6"/>
      <c r="LSJ19" s="5"/>
      <c r="LSK19" s="5"/>
      <c r="LSL19" s="5"/>
      <c r="LSM19" s="6"/>
      <c r="LSO19" s="5"/>
      <c r="LSP19" s="5"/>
      <c r="LSQ19" s="5"/>
      <c r="LSR19" s="6"/>
      <c r="LST19" s="5"/>
      <c r="LSU19" s="5"/>
      <c r="LSV19" s="5"/>
      <c r="LSW19" s="6"/>
      <c r="LSY19" s="5"/>
      <c r="LSZ19" s="5"/>
      <c r="LTA19" s="5"/>
      <c r="LTB19" s="6"/>
      <c r="LTD19" s="5"/>
      <c r="LTE19" s="5"/>
      <c r="LTF19" s="5"/>
      <c r="LTG19" s="6"/>
      <c r="LTI19" s="5"/>
      <c r="LTJ19" s="5"/>
      <c r="LTK19" s="5"/>
      <c r="LTL19" s="6"/>
      <c r="LTN19" s="5"/>
      <c r="LTO19" s="5"/>
      <c r="LTP19" s="5"/>
      <c r="LTQ19" s="6"/>
      <c r="LTS19" s="5"/>
      <c r="LTT19" s="5"/>
      <c r="LTU19" s="5"/>
      <c r="LTV19" s="6"/>
      <c r="LTX19" s="5"/>
      <c r="LTY19" s="5"/>
      <c r="LTZ19" s="5"/>
      <c r="LUA19" s="6"/>
      <c r="LUC19" s="5"/>
      <c r="LUD19" s="5"/>
      <c r="LUE19" s="5"/>
      <c r="LUF19" s="6"/>
      <c r="LUH19" s="5"/>
      <c r="LUI19" s="5"/>
      <c r="LUJ19" s="5"/>
      <c r="LUK19" s="6"/>
      <c r="LUM19" s="5"/>
      <c r="LUN19" s="5"/>
      <c r="LUO19" s="5"/>
      <c r="LUP19" s="6"/>
      <c r="LUR19" s="5"/>
      <c r="LUS19" s="5"/>
      <c r="LUT19" s="5"/>
      <c r="LUU19" s="6"/>
      <c r="LUW19" s="5"/>
      <c r="LUX19" s="5"/>
      <c r="LUY19" s="5"/>
      <c r="LUZ19" s="6"/>
      <c r="LVB19" s="5"/>
      <c r="LVC19" s="5"/>
      <c r="LVD19" s="5"/>
      <c r="LVE19" s="6"/>
      <c r="LVG19" s="5"/>
      <c r="LVH19" s="5"/>
      <c r="LVI19" s="5"/>
      <c r="LVJ19" s="6"/>
      <c r="LVL19" s="5"/>
      <c r="LVM19" s="5"/>
      <c r="LVN19" s="5"/>
      <c r="LVO19" s="6"/>
      <c r="LVQ19" s="5"/>
      <c r="LVR19" s="5"/>
      <c r="LVS19" s="5"/>
      <c r="LVT19" s="6"/>
      <c r="LVV19" s="5"/>
      <c r="LVW19" s="5"/>
      <c r="LVX19" s="5"/>
      <c r="LVY19" s="6"/>
      <c r="LWA19" s="5"/>
      <c r="LWB19" s="5"/>
      <c r="LWC19" s="5"/>
      <c r="LWD19" s="6"/>
      <c r="LWF19" s="5"/>
      <c r="LWG19" s="5"/>
      <c r="LWH19" s="5"/>
      <c r="LWI19" s="6"/>
      <c r="LWK19" s="5"/>
      <c r="LWL19" s="5"/>
      <c r="LWM19" s="5"/>
      <c r="LWN19" s="6"/>
      <c r="LWP19" s="5"/>
      <c r="LWQ19" s="5"/>
      <c r="LWR19" s="5"/>
      <c r="LWS19" s="6"/>
      <c r="LWU19" s="5"/>
      <c r="LWV19" s="5"/>
      <c r="LWW19" s="5"/>
      <c r="LWX19" s="6"/>
      <c r="LWZ19" s="5"/>
      <c r="LXA19" s="5"/>
      <c r="LXB19" s="5"/>
      <c r="LXC19" s="6"/>
      <c r="LXE19" s="5"/>
      <c r="LXF19" s="5"/>
      <c r="LXG19" s="5"/>
      <c r="LXH19" s="6"/>
      <c r="LXJ19" s="5"/>
      <c r="LXK19" s="5"/>
      <c r="LXL19" s="5"/>
      <c r="LXM19" s="6"/>
      <c r="LXO19" s="5"/>
      <c r="LXP19" s="5"/>
      <c r="LXQ19" s="5"/>
      <c r="LXR19" s="6"/>
      <c r="LXT19" s="5"/>
      <c r="LXU19" s="5"/>
      <c r="LXV19" s="5"/>
      <c r="LXW19" s="6"/>
      <c r="LXY19" s="5"/>
      <c r="LXZ19" s="5"/>
      <c r="LYA19" s="5"/>
      <c r="LYB19" s="6"/>
      <c r="LYD19" s="5"/>
      <c r="LYE19" s="5"/>
      <c r="LYF19" s="5"/>
      <c r="LYG19" s="6"/>
      <c r="LYI19" s="5"/>
      <c r="LYJ19" s="5"/>
      <c r="LYK19" s="5"/>
      <c r="LYL19" s="6"/>
      <c r="LYN19" s="5"/>
      <c r="LYO19" s="5"/>
      <c r="LYP19" s="5"/>
      <c r="LYQ19" s="6"/>
      <c r="LYS19" s="5"/>
      <c r="LYT19" s="5"/>
      <c r="LYU19" s="5"/>
      <c r="LYV19" s="6"/>
      <c r="LYX19" s="5"/>
      <c r="LYY19" s="5"/>
      <c r="LYZ19" s="5"/>
      <c r="LZA19" s="6"/>
      <c r="LZC19" s="5"/>
      <c r="LZD19" s="5"/>
      <c r="LZE19" s="5"/>
      <c r="LZF19" s="6"/>
      <c r="LZH19" s="5"/>
      <c r="LZI19" s="5"/>
      <c r="LZJ19" s="5"/>
      <c r="LZK19" s="6"/>
      <c r="LZM19" s="5"/>
      <c r="LZN19" s="5"/>
      <c r="LZO19" s="5"/>
      <c r="LZP19" s="6"/>
      <c r="LZR19" s="5"/>
      <c r="LZS19" s="5"/>
      <c r="LZT19" s="5"/>
      <c r="LZU19" s="6"/>
      <c r="LZW19" s="5"/>
      <c r="LZX19" s="5"/>
      <c r="LZY19" s="5"/>
      <c r="LZZ19" s="6"/>
      <c r="MAB19" s="5"/>
      <c r="MAC19" s="5"/>
      <c r="MAD19" s="5"/>
      <c r="MAE19" s="6"/>
      <c r="MAG19" s="5"/>
      <c r="MAH19" s="5"/>
      <c r="MAI19" s="5"/>
      <c r="MAJ19" s="6"/>
      <c r="MAL19" s="5"/>
      <c r="MAM19" s="5"/>
      <c r="MAN19" s="5"/>
      <c r="MAO19" s="6"/>
      <c r="MAQ19" s="5"/>
      <c r="MAR19" s="5"/>
      <c r="MAS19" s="5"/>
      <c r="MAT19" s="6"/>
      <c r="MAV19" s="5"/>
      <c r="MAW19" s="5"/>
      <c r="MAX19" s="5"/>
      <c r="MAY19" s="6"/>
      <c r="MBA19" s="5"/>
      <c r="MBB19" s="5"/>
      <c r="MBC19" s="5"/>
      <c r="MBD19" s="6"/>
      <c r="MBF19" s="5"/>
      <c r="MBG19" s="5"/>
      <c r="MBH19" s="5"/>
      <c r="MBI19" s="6"/>
      <c r="MBK19" s="5"/>
      <c r="MBL19" s="5"/>
      <c r="MBM19" s="5"/>
      <c r="MBN19" s="6"/>
      <c r="MBP19" s="5"/>
      <c r="MBQ19" s="5"/>
      <c r="MBR19" s="5"/>
      <c r="MBS19" s="6"/>
      <c r="MBU19" s="5"/>
      <c r="MBV19" s="5"/>
      <c r="MBW19" s="5"/>
      <c r="MBX19" s="6"/>
      <c r="MBZ19" s="5"/>
      <c r="MCA19" s="5"/>
      <c r="MCB19" s="5"/>
      <c r="MCC19" s="6"/>
      <c r="MCE19" s="5"/>
      <c r="MCF19" s="5"/>
      <c r="MCG19" s="5"/>
      <c r="MCH19" s="6"/>
      <c r="MCJ19" s="5"/>
      <c r="MCK19" s="5"/>
      <c r="MCL19" s="5"/>
      <c r="MCM19" s="6"/>
      <c r="MCO19" s="5"/>
      <c r="MCP19" s="5"/>
      <c r="MCQ19" s="5"/>
      <c r="MCR19" s="6"/>
      <c r="MCT19" s="5"/>
      <c r="MCU19" s="5"/>
      <c r="MCV19" s="5"/>
      <c r="MCW19" s="6"/>
      <c r="MCY19" s="5"/>
      <c r="MCZ19" s="5"/>
      <c r="MDA19" s="5"/>
      <c r="MDB19" s="6"/>
      <c r="MDD19" s="5"/>
      <c r="MDE19" s="5"/>
      <c r="MDF19" s="5"/>
      <c r="MDG19" s="6"/>
      <c r="MDI19" s="5"/>
      <c r="MDJ19" s="5"/>
      <c r="MDK19" s="5"/>
      <c r="MDL19" s="6"/>
      <c r="MDN19" s="5"/>
      <c r="MDO19" s="5"/>
      <c r="MDP19" s="5"/>
      <c r="MDQ19" s="6"/>
      <c r="MDS19" s="5"/>
      <c r="MDT19" s="5"/>
      <c r="MDU19" s="5"/>
      <c r="MDV19" s="6"/>
      <c r="MDX19" s="5"/>
      <c r="MDY19" s="5"/>
      <c r="MDZ19" s="5"/>
      <c r="MEA19" s="6"/>
      <c r="MEC19" s="5"/>
      <c r="MED19" s="5"/>
      <c r="MEE19" s="5"/>
      <c r="MEF19" s="6"/>
      <c r="MEH19" s="5"/>
      <c r="MEI19" s="5"/>
      <c r="MEJ19" s="5"/>
      <c r="MEK19" s="6"/>
      <c r="MEM19" s="5"/>
      <c r="MEN19" s="5"/>
      <c r="MEO19" s="5"/>
      <c r="MEP19" s="6"/>
      <c r="MER19" s="5"/>
      <c r="MES19" s="5"/>
      <c r="MET19" s="5"/>
      <c r="MEU19" s="6"/>
      <c r="MEW19" s="5"/>
      <c r="MEX19" s="5"/>
      <c r="MEY19" s="5"/>
      <c r="MEZ19" s="6"/>
      <c r="MFB19" s="5"/>
      <c r="MFC19" s="5"/>
      <c r="MFD19" s="5"/>
      <c r="MFE19" s="6"/>
      <c r="MFG19" s="5"/>
      <c r="MFH19" s="5"/>
      <c r="MFI19" s="5"/>
      <c r="MFJ19" s="6"/>
      <c r="MFL19" s="5"/>
      <c r="MFM19" s="5"/>
      <c r="MFN19" s="5"/>
      <c r="MFO19" s="6"/>
      <c r="MFQ19" s="5"/>
      <c r="MFR19" s="5"/>
      <c r="MFS19" s="5"/>
      <c r="MFT19" s="6"/>
      <c r="MFV19" s="5"/>
      <c r="MFW19" s="5"/>
      <c r="MFX19" s="5"/>
      <c r="MFY19" s="6"/>
      <c r="MGA19" s="5"/>
      <c r="MGB19" s="5"/>
      <c r="MGC19" s="5"/>
      <c r="MGD19" s="6"/>
      <c r="MGF19" s="5"/>
      <c r="MGG19" s="5"/>
      <c r="MGH19" s="5"/>
      <c r="MGI19" s="6"/>
      <c r="MGK19" s="5"/>
      <c r="MGL19" s="5"/>
      <c r="MGM19" s="5"/>
      <c r="MGN19" s="6"/>
      <c r="MGP19" s="5"/>
      <c r="MGQ19" s="5"/>
      <c r="MGR19" s="5"/>
      <c r="MGS19" s="6"/>
      <c r="MGU19" s="5"/>
      <c r="MGV19" s="5"/>
      <c r="MGW19" s="5"/>
      <c r="MGX19" s="6"/>
      <c r="MGZ19" s="5"/>
      <c r="MHA19" s="5"/>
      <c r="MHB19" s="5"/>
      <c r="MHC19" s="6"/>
      <c r="MHE19" s="5"/>
      <c r="MHF19" s="5"/>
      <c r="MHG19" s="5"/>
      <c r="MHH19" s="6"/>
      <c r="MHJ19" s="5"/>
      <c r="MHK19" s="5"/>
      <c r="MHL19" s="5"/>
      <c r="MHM19" s="6"/>
      <c r="MHO19" s="5"/>
      <c r="MHP19" s="5"/>
      <c r="MHQ19" s="5"/>
      <c r="MHR19" s="6"/>
      <c r="MHT19" s="5"/>
      <c r="MHU19" s="5"/>
      <c r="MHV19" s="5"/>
      <c r="MHW19" s="6"/>
      <c r="MHY19" s="5"/>
      <c r="MHZ19" s="5"/>
      <c r="MIA19" s="5"/>
      <c r="MIB19" s="6"/>
      <c r="MID19" s="5"/>
      <c r="MIE19" s="5"/>
      <c r="MIF19" s="5"/>
      <c r="MIG19" s="6"/>
      <c r="MII19" s="5"/>
      <c r="MIJ19" s="5"/>
      <c r="MIK19" s="5"/>
      <c r="MIL19" s="6"/>
      <c r="MIN19" s="5"/>
      <c r="MIO19" s="5"/>
      <c r="MIP19" s="5"/>
      <c r="MIQ19" s="6"/>
      <c r="MIS19" s="5"/>
      <c r="MIT19" s="5"/>
      <c r="MIU19" s="5"/>
      <c r="MIV19" s="6"/>
      <c r="MIX19" s="5"/>
      <c r="MIY19" s="5"/>
      <c r="MIZ19" s="5"/>
      <c r="MJA19" s="6"/>
      <c r="MJC19" s="5"/>
      <c r="MJD19" s="5"/>
      <c r="MJE19" s="5"/>
      <c r="MJF19" s="6"/>
      <c r="MJH19" s="5"/>
      <c r="MJI19" s="5"/>
      <c r="MJJ19" s="5"/>
      <c r="MJK19" s="6"/>
      <c r="MJM19" s="5"/>
      <c r="MJN19" s="5"/>
      <c r="MJO19" s="5"/>
      <c r="MJP19" s="6"/>
      <c r="MJR19" s="5"/>
      <c r="MJS19" s="5"/>
      <c r="MJT19" s="5"/>
      <c r="MJU19" s="6"/>
      <c r="MJW19" s="5"/>
      <c r="MJX19" s="5"/>
      <c r="MJY19" s="5"/>
      <c r="MJZ19" s="6"/>
      <c r="MKB19" s="5"/>
      <c r="MKC19" s="5"/>
      <c r="MKD19" s="5"/>
      <c r="MKE19" s="6"/>
      <c r="MKG19" s="5"/>
      <c r="MKH19" s="5"/>
      <c r="MKI19" s="5"/>
      <c r="MKJ19" s="6"/>
      <c r="MKL19" s="5"/>
      <c r="MKM19" s="5"/>
      <c r="MKN19" s="5"/>
      <c r="MKO19" s="6"/>
      <c r="MKQ19" s="5"/>
      <c r="MKR19" s="5"/>
      <c r="MKS19" s="5"/>
      <c r="MKT19" s="6"/>
      <c r="MKV19" s="5"/>
      <c r="MKW19" s="5"/>
      <c r="MKX19" s="5"/>
      <c r="MKY19" s="6"/>
      <c r="MLA19" s="5"/>
      <c r="MLB19" s="5"/>
      <c r="MLC19" s="5"/>
      <c r="MLD19" s="6"/>
      <c r="MLF19" s="5"/>
      <c r="MLG19" s="5"/>
      <c r="MLH19" s="5"/>
      <c r="MLI19" s="6"/>
      <c r="MLK19" s="5"/>
      <c r="MLL19" s="5"/>
      <c r="MLM19" s="5"/>
      <c r="MLN19" s="6"/>
      <c r="MLP19" s="5"/>
      <c r="MLQ19" s="5"/>
      <c r="MLR19" s="5"/>
      <c r="MLS19" s="6"/>
      <c r="MLU19" s="5"/>
      <c r="MLV19" s="5"/>
      <c r="MLW19" s="5"/>
      <c r="MLX19" s="6"/>
      <c r="MLZ19" s="5"/>
      <c r="MMA19" s="5"/>
      <c r="MMB19" s="5"/>
      <c r="MMC19" s="6"/>
      <c r="MME19" s="5"/>
      <c r="MMF19" s="5"/>
      <c r="MMG19" s="5"/>
      <c r="MMH19" s="6"/>
      <c r="MMJ19" s="5"/>
      <c r="MMK19" s="5"/>
      <c r="MML19" s="5"/>
      <c r="MMM19" s="6"/>
      <c r="MMO19" s="5"/>
      <c r="MMP19" s="5"/>
      <c r="MMQ19" s="5"/>
      <c r="MMR19" s="6"/>
      <c r="MMT19" s="5"/>
      <c r="MMU19" s="5"/>
      <c r="MMV19" s="5"/>
      <c r="MMW19" s="6"/>
      <c r="MMY19" s="5"/>
      <c r="MMZ19" s="5"/>
      <c r="MNA19" s="5"/>
      <c r="MNB19" s="6"/>
      <c r="MND19" s="5"/>
      <c r="MNE19" s="5"/>
      <c r="MNF19" s="5"/>
      <c r="MNG19" s="6"/>
      <c r="MNI19" s="5"/>
      <c r="MNJ19" s="5"/>
      <c r="MNK19" s="5"/>
      <c r="MNL19" s="6"/>
      <c r="MNN19" s="5"/>
      <c r="MNO19" s="5"/>
      <c r="MNP19" s="5"/>
      <c r="MNQ19" s="6"/>
      <c r="MNS19" s="5"/>
      <c r="MNT19" s="5"/>
      <c r="MNU19" s="5"/>
      <c r="MNV19" s="6"/>
      <c r="MNX19" s="5"/>
      <c r="MNY19" s="5"/>
      <c r="MNZ19" s="5"/>
      <c r="MOA19" s="6"/>
      <c r="MOC19" s="5"/>
      <c r="MOD19" s="5"/>
      <c r="MOE19" s="5"/>
      <c r="MOF19" s="6"/>
      <c r="MOH19" s="5"/>
      <c r="MOI19" s="5"/>
      <c r="MOJ19" s="5"/>
      <c r="MOK19" s="6"/>
      <c r="MOM19" s="5"/>
      <c r="MON19" s="5"/>
      <c r="MOO19" s="5"/>
      <c r="MOP19" s="6"/>
      <c r="MOR19" s="5"/>
      <c r="MOS19" s="5"/>
      <c r="MOT19" s="5"/>
      <c r="MOU19" s="6"/>
      <c r="MOW19" s="5"/>
      <c r="MOX19" s="5"/>
      <c r="MOY19" s="5"/>
      <c r="MOZ19" s="6"/>
      <c r="MPB19" s="5"/>
      <c r="MPC19" s="5"/>
      <c r="MPD19" s="5"/>
      <c r="MPE19" s="6"/>
      <c r="MPG19" s="5"/>
      <c r="MPH19" s="5"/>
      <c r="MPI19" s="5"/>
      <c r="MPJ19" s="6"/>
      <c r="MPL19" s="5"/>
      <c r="MPM19" s="5"/>
      <c r="MPN19" s="5"/>
      <c r="MPO19" s="6"/>
      <c r="MPQ19" s="5"/>
      <c r="MPR19" s="5"/>
      <c r="MPS19" s="5"/>
      <c r="MPT19" s="6"/>
      <c r="MPV19" s="5"/>
      <c r="MPW19" s="5"/>
      <c r="MPX19" s="5"/>
      <c r="MPY19" s="6"/>
      <c r="MQA19" s="5"/>
      <c r="MQB19" s="5"/>
      <c r="MQC19" s="5"/>
      <c r="MQD19" s="6"/>
      <c r="MQF19" s="5"/>
      <c r="MQG19" s="5"/>
      <c r="MQH19" s="5"/>
      <c r="MQI19" s="6"/>
      <c r="MQK19" s="5"/>
      <c r="MQL19" s="5"/>
      <c r="MQM19" s="5"/>
      <c r="MQN19" s="6"/>
      <c r="MQP19" s="5"/>
      <c r="MQQ19" s="5"/>
      <c r="MQR19" s="5"/>
      <c r="MQS19" s="6"/>
      <c r="MQU19" s="5"/>
      <c r="MQV19" s="5"/>
      <c r="MQW19" s="5"/>
      <c r="MQX19" s="6"/>
      <c r="MQZ19" s="5"/>
      <c r="MRA19" s="5"/>
      <c r="MRB19" s="5"/>
      <c r="MRC19" s="6"/>
      <c r="MRE19" s="5"/>
      <c r="MRF19" s="5"/>
      <c r="MRG19" s="5"/>
      <c r="MRH19" s="6"/>
      <c r="MRJ19" s="5"/>
      <c r="MRK19" s="5"/>
      <c r="MRL19" s="5"/>
      <c r="MRM19" s="6"/>
      <c r="MRO19" s="5"/>
      <c r="MRP19" s="5"/>
      <c r="MRQ19" s="5"/>
      <c r="MRR19" s="6"/>
      <c r="MRT19" s="5"/>
      <c r="MRU19" s="5"/>
      <c r="MRV19" s="5"/>
      <c r="MRW19" s="6"/>
      <c r="MRY19" s="5"/>
      <c r="MRZ19" s="5"/>
      <c r="MSA19" s="5"/>
      <c r="MSB19" s="6"/>
      <c r="MSD19" s="5"/>
      <c r="MSE19" s="5"/>
      <c r="MSF19" s="5"/>
      <c r="MSG19" s="6"/>
      <c r="MSI19" s="5"/>
      <c r="MSJ19" s="5"/>
      <c r="MSK19" s="5"/>
      <c r="MSL19" s="6"/>
      <c r="MSN19" s="5"/>
      <c r="MSO19" s="5"/>
      <c r="MSP19" s="5"/>
      <c r="MSQ19" s="6"/>
      <c r="MSS19" s="5"/>
      <c r="MST19" s="5"/>
      <c r="MSU19" s="5"/>
      <c r="MSV19" s="6"/>
      <c r="MSX19" s="5"/>
      <c r="MSY19" s="5"/>
      <c r="MSZ19" s="5"/>
      <c r="MTA19" s="6"/>
      <c r="MTC19" s="5"/>
      <c r="MTD19" s="5"/>
      <c r="MTE19" s="5"/>
      <c r="MTF19" s="6"/>
      <c r="MTH19" s="5"/>
      <c r="MTI19" s="5"/>
      <c r="MTJ19" s="5"/>
      <c r="MTK19" s="6"/>
      <c r="MTM19" s="5"/>
      <c r="MTN19" s="5"/>
      <c r="MTO19" s="5"/>
      <c r="MTP19" s="6"/>
      <c r="MTR19" s="5"/>
      <c r="MTS19" s="5"/>
      <c r="MTT19" s="5"/>
      <c r="MTU19" s="6"/>
      <c r="MTW19" s="5"/>
      <c r="MTX19" s="5"/>
      <c r="MTY19" s="5"/>
      <c r="MTZ19" s="6"/>
      <c r="MUB19" s="5"/>
      <c r="MUC19" s="5"/>
      <c r="MUD19" s="5"/>
      <c r="MUE19" s="6"/>
      <c r="MUG19" s="5"/>
      <c r="MUH19" s="5"/>
      <c r="MUI19" s="5"/>
      <c r="MUJ19" s="6"/>
      <c r="MUL19" s="5"/>
      <c r="MUM19" s="5"/>
      <c r="MUN19" s="5"/>
      <c r="MUO19" s="6"/>
      <c r="MUQ19" s="5"/>
      <c r="MUR19" s="5"/>
      <c r="MUS19" s="5"/>
      <c r="MUT19" s="6"/>
      <c r="MUV19" s="5"/>
      <c r="MUW19" s="5"/>
      <c r="MUX19" s="5"/>
      <c r="MUY19" s="6"/>
      <c r="MVA19" s="5"/>
      <c r="MVB19" s="5"/>
      <c r="MVC19" s="5"/>
      <c r="MVD19" s="6"/>
      <c r="MVF19" s="5"/>
      <c r="MVG19" s="5"/>
      <c r="MVH19" s="5"/>
      <c r="MVI19" s="6"/>
      <c r="MVK19" s="5"/>
      <c r="MVL19" s="5"/>
      <c r="MVM19" s="5"/>
      <c r="MVN19" s="6"/>
      <c r="MVP19" s="5"/>
      <c r="MVQ19" s="5"/>
      <c r="MVR19" s="5"/>
      <c r="MVS19" s="6"/>
      <c r="MVU19" s="5"/>
      <c r="MVV19" s="5"/>
      <c r="MVW19" s="5"/>
      <c r="MVX19" s="6"/>
      <c r="MVZ19" s="5"/>
      <c r="MWA19" s="5"/>
      <c r="MWB19" s="5"/>
      <c r="MWC19" s="6"/>
      <c r="MWE19" s="5"/>
      <c r="MWF19" s="5"/>
      <c r="MWG19" s="5"/>
      <c r="MWH19" s="6"/>
      <c r="MWJ19" s="5"/>
      <c r="MWK19" s="5"/>
      <c r="MWL19" s="5"/>
      <c r="MWM19" s="6"/>
      <c r="MWO19" s="5"/>
      <c r="MWP19" s="5"/>
      <c r="MWQ19" s="5"/>
      <c r="MWR19" s="6"/>
      <c r="MWT19" s="5"/>
      <c r="MWU19" s="5"/>
      <c r="MWV19" s="5"/>
      <c r="MWW19" s="6"/>
      <c r="MWY19" s="5"/>
      <c r="MWZ19" s="5"/>
      <c r="MXA19" s="5"/>
      <c r="MXB19" s="6"/>
      <c r="MXD19" s="5"/>
      <c r="MXE19" s="5"/>
      <c r="MXF19" s="5"/>
      <c r="MXG19" s="6"/>
      <c r="MXI19" s="5"/>
      <c r="MXJ19" s="5"/>
      <c r="MXK19" s="5"/>
      <c r="MXL19" s="6"/>
      <c r="MXN19" s="5"/>
      <c r="MXO19" s="5"/>
      <c r="MXP19" s="5"/>
      <c r="MXQ19" s="6"/>
      <c r="MXS19" s="5"/>
      <c r="MXT19" s="5"/>
      <c r="MXU19" s="5"/>
      <c r="MXV19" s="6"/>
      <c r="MXX19" s="5"/>
      <c r="MXY19" s="5"/>
      <c r="MXZ19" s="5"/>
      <c r="MYA19" s="6"/>
      <c r="MYC19" s="5"/>
      <c r="MYD19" s="5"/>
      <c r="MYE19" s="5"/>
      <c r="MYF19" s="6"/>
      <c r="MYH19" s="5"/>
      <c r="MYI19" s="5"/>
      <c r="MYJ19" s="5"/>
      <c r="MYK19" s="6"/>
      <c r="MYM19" s="5"/>
      <c r="MYN19" s="5"/>
      <c r="MYO19" s="5"/>
      <c r="MYP19" s="6"/>
      <c r="MYR19" s="5"/>
      <c r="MYS19" s="5"/>
      <c r="MYT19" s="5"/>
      <c r="MYU19" s="6"/>
      <c r="MYW19" s="5"/>
      <c r="MYX19" s="5"/>
      <c r="MYY19" s="5"/>
      <c r="MYZ19" s="6"/>
      <c r="MZB19" s="5"/>
      <c r="MZC19" s="5"/>
      <c r="MZD19" s="5"/>
      <c r="MZE19" s="6"/>
      <c r="MZG19" s="5"/>
      <c r="MZH19" s="5"/>
      <c r="MZI19" s="5"/>
      <c r="MZJ19" s="6"/>
      <c r="MZL19" s="5"/>
      <c r="MZM19" s="5"/>
      <c r="MZN19" s="5"/>
      <c r="MZO19" s="6"/>
      <c r="MZQ19" s="5"/>
      <c r="MZR19" s="5"/>
      <c r="MZS19" s="5"/>
      <c r="MZT19" s="6"/>
      <c r="MZV19" s="5"/>
      <c r="MZW19" s="5"/>
      <c r="MZX19" s="5"/>
      <c r="MZY19" s="6"/>
      <c r="NAA19" s="5"/>
      <c r="NAB19" s="5"/>
      <c r="NAC19" s="5"/>
      <c r="NAD19" s="6"/>
      <c r="NAF19" s="5"/>
      <c r="NAG19" s="5"/>
      <c r="NAH19" s="5"/>
      <c r="NAI19" s="6"/>
      <c r="NAK19" s="5"/>
      <c r="NAL19" s="5"/>
      <c r="NAM19" s="5"/>
      <c r="NAN19" s="6"/>
      <c r="NAP19" s="5"/>
      <c r="NAQ19" s="5"/>
      <c r="NAR19" s="5"/>
      <c r="NAS19" s="6"/>
      <c r="NAU19" s="5"/>
      <c r="NAV19" s="5"/>
      <c r="NAW19" s="5"/>
      <c r="NAX19" s="6"/>
      <c r="NAZ19" s="5"/>
      <c r="NBA19" s="5"/>
      <c r="NBB19" s="5"/>
      <c r="NBC19" s="6"/>
      <c r="NBE19" s="5"/>
      <c r="NBF19" s="5"/>
      <c r="NBG19" s="5"/>
      <c r="NBH19" s="6"/>
      <c r="NBJ19" s="5"/>
      <c r="NBK19" s="5"/>
      <c r="NBL19" s="5"/>
      <c r="NBM19" s="6"/>
      <c r="NBO19" s="5"/>
      <c r="NBP19" s="5"/>
      <c r="NBQ19" s="5"/>
      <c r="NBR19" s="6"/>
      <c r="NBT19" s="5"/>
      <c r="NBU19" s="5"/>
      <c r="NBV19" s="5"/>
      <c r="NBW19" s="6"/>
      <c r="NBY19" s="5"/>
      <c r="NBZ19" s="5"/>
      <c r="NCA19" s="5"/>
      <c r="NCB19" s="6"/>
      <c r="NCD19" s="5"/>
      <c r="NCE19" s="5"/>
      <c r="NCF19" s="5"/>
      <c r="NCG19" s="6"/>
      <c r="NCI19" s="5"/>
      <c r="NCJ19" s="5"/>
      <c r="NCK19" s="5"/>
      <c r="NCL19" s="6"/>
      <c r="NCN19" s="5"/>
      <c r="NCO19" s="5"/>
      <c r="NCP19" s="5"/>
      <c r="NCQ19" s="6"/>
      <c r="NCS19" s="5"/>
      <c r="NCT19" s="5"/>
      <c r="NCU19" s="5"/>
      <c r="NCV19" s="6"/>
      <c r="NCX19" s="5"/>
      <c r="NCY19" s="5"/>
      <c r="NCZ19" s="5"/>
      <c r="NDA19" s="6"/>
      <c r="NDC19" s="5"/>
      <c r="NDD19" s="5"/>
      <c r="NDE19" s="5"/>
      <c r="NDF19" s="6"/>
      <c r="NDH19" s="5"/>
      <c r="NDI19" s="5"/>
      <c r="NDJ19" s="5"/>
      <c r="NDK19" s="6"/>
      <c r="NDM19" s="5"/>
      <c r="NDN19" s="5"/>
      <c r="NDO19" s="5"/>
      <c r="NDP19" s="6"/>
      <c r="NDR19" s="5"/>
      <c r="NDS19" s="5"/>
      <c r="NDT19" s="5"/>
      <c r="NDU19" s="6"/>
      <c r="NDW19" s="5"/>
      <c r="NDX19" s="5"/>
      <c r="NDY19" s="5"/>
      <c r="NDZ19" s="6"/>
      <c r="NEB19" s="5"/>
      <c r="NEC19" s="5"/>
      <c r="NED19" s="5"/>
      <c r="NEE19" s="6"/>
      <c r="NEG19" s="5"/>
      <c r="NEH19" s="5"/>
      <c r="NEI19" s="5"/>
      <c r="NEJ19" s="6"/>
      <c r="NEL19" s="5"/>
      <c r="NEM19" s="5"/>
      <c r="NEN19" s="5"/>
      <c r="NEO19" s="6"/>
      <c r="NEQ19" s="5"/>
      <c r="NER19" s="5"/>
      <c r="NES19" s="5"/>
      <c r="NET19" s="6"/>
      <c r="NEV19" s="5"/>
      <c r="NEW19" s="5"/>
      <c r="NEX19" s="5"/>
      <c r="NEY19" s="6"/>
      <c r="NFA19" s="5"/>
      <c r="NFB19" s="5"/>
      <c r="NFC19" s="5"/>
      <c r="NFD19" s="6"/>
      <c r="NFF19" s="5"/>
      <c r="NFG19" s="5"/>
      <c r="NFH19" s="5"/>
      <c r="NFI19" s="6"/>
      <c r="NFK19" s="5"/>
      <c r="NFL19" s="5"/>
      <c r="NFM19" s="5"/>
      <c r="NFN19" s="6"/>
      <c r="NFP19" s="5"/>
      <c r="NFQ19" s="5"/>
      <c r="NFR19" s="5"/>
      <c r="NFS19" s="6"/>
      <c r="NFU19" s="5"/>
      <c r="NFV19" s="5"/>
      <c r="NFW19" s="5"/>
      <c r="NFX19" s="6"/>
      <c r="NFZ19" s="5"/>
      <c r="NGA19" s="5"/>
      <c r="NGB19" s="5"/>
      <c r="NGC19" s="6"/>
      <c r="NGE19" s="5"/>
      <c r="NGF19" s="5"/>
      <c r="NGG19" s="5"/>
      <c r="NGH19" s="6"/>
      <c r="NGJ19" s="5"/>
      <c r="NGK19" s="5"/>
      <c r="NGL19" s="5"/>
      <c r="NGM19" s="6"/>
      <c r="NGO19" s="5"/>
      <c r="NGP19" s="5"/>
      <c r="NGQ19" s="5"/>
      <c r="NGR19" s="6"/>
      <c r="NGT19" s="5"/>
      <c r="NGU19" s="5"/>
      <c r="NGV19" s="5"/>
      <c r="NGW19" s="6"/>
      <c r="NGY19" s="5"/>
      <c r="NGZ19" s="5"/>
      <c r="NHA19" s="5"/>
      <c r="NHB19" s="6"/>
      <c r="NHD19" s="5"/>
      <c r="NHE19" s="5"/>
      <c r="NHF19" s="5"/>
      <c r="NHG19" s="6"/>
      <c r="NHI19" s="5"/>
      <c r="NHJ19" s="5"/>
      <c r="NHK19" s="5"/>
      <c r="NHL19" s="6"/>
      <c r="NHN19" s="5"/>
      <c r="NHO19" s="5"/>
      <c r="NHP19" s="5"/>
      <c r="NHQ19" s="6"/>
      <c r="NHS19" s="5"/>
      <c r="NHT19" s="5"/>
      <c r="NHU19" s="5"/>
      <c r="NHV19" s="6"/>
      <c r="NHX19" s="5"/>
      <c r="NHY19" s="5"/>
      <c r="NHZ19" s="5"/>
      <c r="NIA19" s="6"/>
      <c r="NIC19" s="5"/>
      <c r="NID19" s="5"/>
      <c r="NIE19" s="5"/>
      <c r="NIF19" s="6"/>
      <c r="NIH19" s="5"/>
      <c r="NII19" s="5"/>
      <c r="NIJ19" s="5"/>
      <c r="NIK19" s="6"/>
      <c r="NIM19" s="5"/>
      <c r="NIN19" s="5"/>
      <c r="NIO19" s="5"/>
      <c r="NIP19" s="6"/>
      <c r="NIR19" s="5"/>
      <c r="NIS19" s="5"/>
      <c r="NIT19" s="5"/>
      <c r="NIU19" s="6"/>
      <c r="NIW19" s="5"/>
      <c r="NIX19" s="5"/>
      <c r="NIY19" s="5"/>
      <c r="NIZ19" s="6"/>
      <c r="NJB19" s="5"/>
      <c r="NJC19" s="5"/>
      <c r="NJD19" s="5"/>
      <c r="NJE19" s="6"/>
      <c r="NJG19" s="5"/>
      <c r="NJH19" s="5"/>
      <c r="NJI19" s="5"/>
      <c r="NJJ19" s="6"/>
      <c r="NJL19" s="5"/>
      <c r="NJM19" s="5"/>
      <c r="NJN19" s="5"/>
      <c r="NJO19" s="6"/>
      <c r="NJQ19" s="5"/>
      <c r="NJR19" s="5"/>
      <c r="NJS19" s="5"/>
      <c r="NJT19" s="6"/>
      <c r="NJV19" s="5"/>
      <c r="NJW19" s="5"/>
      <c r="NJX19" s="5"/>
      <c r="NJY19" s="6"/>
      <c r="NKA19" s="5"/>
      <c r="NKB19" s="5"/>
      <c r="NKC19" s="5"/>
      <c r="NKD19" s="6"/>
      <c r="NKF19" s="5"/>
      <c r="NKG19" s="5"/>
      <c r="NKH19" s="5"/>
      <c r="NKI19" s="6"/>
      <c r="NKK19" s="5"/>
      <c r="NKL19" s="5"/>
      <c r="NKM19" s="5"/>
      <c r="NKN19" s="6"/>
      <c r="NKP19" s="5"/>
      <c r="NKQ19" s="5"/>
      <c r="NKR19" s="5"/>
      <c r="NKS19" s="6"/>
      <c r="NKU19" s="5"/>
      <c r="NKV19" s="5"/>
      <c r="NKW19" s="5"/>
      <c r="NKX19" s="6"/>
      <c r="NKZ19" s="5"/>
      <c r="NLA19" s="5"/>
      <c r="NLB19" s="5"/>
      <c r="NLC19" s="6"/>
      <c r="NLE19" s="5"/>
      <c r="NLF19" s="5"/>
      <c r="NLG19" s="5"/>
      <c r="NLH19" s="6"/>
      <c r="NLJ19" s="5"/>
      <c r="NLK19" s="5"/>
      <c r="NLL19" s="5"/>
      <c r="NLM19" s="6"/>
      <c r="NLO19" s="5"/>
      <c r="NLP19" s="5"/>
      <c r="NLQ19" s="5"/>
      <c r="NLR19" s="6"/>
      <c r="NLT19" s="5"/>
      <c r="NLU19" s="5"/>
      <c r="NLV19" s="5"/>
      <c r="NLW19" s="6"/>
      <c r="NLY19" s="5"/>
      <c r="NLZ19" s="5"/>
      <c r="NMA19" s="5"/>
      <c r="NMB19" s="6"/>
      <c r="NMD19" s="5"/>
      <c r="NME19" s="5"/>
      <c r="NMF19" s="5"/>
      <c r="NMG19" s="6"/>
      <c r="NMI19" s="5"/>
      <c r="NMJ19" s="5"/>
      <c r="NMK19" s="5"/>
      <c r="NML19" s="6"/>
      <c r="NMN19" s="5"/>
      <c r="NMO19" s="5"/>
      <c r="NMP19" s="5"/>
      <c r="NMQ19" s="6"/>
      <c r="NMS19" s="5"/>
      <c r="NMT19" s="5"/>
      <c r="NMU19" s="5"/>
      <c r="NMV19" s="6"/>
      <c r="NMX19" s="5"/>
      <c r="NMY19" s="5"/>
      <c r="NMZ19" s="5"/>
      <c r="NNA19" s="6"/>
      <c r="NNC19" s="5"/>
      <c r="NND19" s="5"/>
      <c r="NNE19" s="5"/>
      <c r="NNF19" s="6"/>
      <c r="NNH19" s="5"/>
      <c r="NNI19" s="5"/>
      <c r="NNJ19" s="5"/>
      <c r="NNK19" s="6"/>
      <c r="NNM19" s="5"/>
      <c r="NNN19" s="5"/>
      <c r="NNO19" s="5"/>
      <c r="NNP19" s="6"/>
      <c r="NNR19" s="5"/>
      <c r="NNS19" s="5"/>
      <c r="NNT19" s="5"/>
      <c r="NNU19" s="6"/>
      <c r="NNW19" s="5"/>
      <c r="NNX19" s="5"/>
      <c r="NNY19" s="5"/>
      <c r="NNZ19" s="6"/>
      <c r="NOB19" s="5"/>
      <c r="NOC19" s="5"/>
      <c r="NOD19" s="5"/>
      <c r="NOE19" s="6"/>
      <c r="NOG19" s="5"/>
      <c r="NOH19" s="5"/>
      <c r="NOI19" s="5"/>
      <c r="NOJ19" s="6"/>
      <c r="NOL19" s="5"/>
      <c r="NOM19" s="5"/>
      <c r="NON19" s="5"/>
      <c r="NOO19" s="6"/>
      <c r="NOQ19" s="5"/>
      <c r="NOR19" s="5"/>
      <c r="NOS19" s="5"/>
      <c r="NOT19" s="6"/>
      <c r="NOV19" s="5"/>
      <c r="NOW19" s="5"/>
      <c r="NOX19" s="5"/>
      <c r="NOY19" s="6"/>
      <c r="NPA19" s="5"/>
      <c r="NPB19" s="5"/>
      <c r="NPC19" s="5"/>
      <c r="NPD19" s="6"/>
      <c r="NPF19" s="5"/>
      <c r="NPG19" s="5"/>
      <c r="NPH19" s="5"/>
      <c r="NPI19" s="6"/>
      <c r="NPK19" s="5"/>
      <c r="NPL19" s="5"/>
      <c r="NPM19" s="5"/>
      <c r="NPN19" s="6"/>
      <c r="NPP19" s="5"/>
      <c r="NPQ19" s="5"/>
      <c r="NPR19" s="5"/>
      <c r="NPS19" s="6"/>
      <c r="NPU19" s="5"/>
      <c r="NPV19" s="5"/>
      <c r="NPW19" s="5"/>
      <c r="NPX19" s="6"/>
      <c r="NPZ19" s="5"/>
      <c r="NQA19" s="5"/>
      <c r="NQB19" s="5"/>
      <c r="NQC19" s="6"/>
      <c r="NQE19" s="5"/>
      <c r="NQF19" s="5"/>
      <c r="NQG19" s="5"/>
      <c r="NQH19" s="6"/>
      <c r="NQJ19" s="5"/>
      <c r="NQK19" s="5"/>
      <c r="NQL19" s="5"/>
      <c r="NQM19" s="6"/>
      <c r="NQO19" s="5"/>
      <c r="NQP19" s="5"/>
      <c r="NQQ19" s="5"/>
      <c r="NQR19" s="6"/>
      <c r="NQT19" s="5"/>
      <c r="NQU19" s="5"/>
      <c r="NQV19" s="5"/>
      <c r="NQW19" s="6"/>
      <c r="NQY19" s="5"/>
      <c r="NQZ19" s="5"/>
      <c r="NRA19" s="5"/>
      <c r="NRB19" s="6"/>
      <c r="NRD19" s="5"/>
      <c r="NRE19" s="5"/>
      <c r="NRF19" s="5"/>
      <c r="NRG19" s="6"/>
      <c r="NRI19" s="5"/>
      <c r="NRJ19" s="5"/>
      <c r="NRK19" s="5"/>
      <c r="NRL19" s="6"/>
      <c r="NRN19" s="5"/>
      <c r="NRO19" s="5"/>
      <c r="NRP19" s="5"/>
      <c r="NRQ19" s="6"/>
      <c r="NRS19" s="5"/>
      <c r="NRT19" s="5"/>
      <c r="NRU19" s="5"/>
      <c r="NRV19" s="6"/>
      <c r="NRX19" s="5"/>
      <c r="NRY19" s="5"/>
      <c r="NRZ19" s="5"/>
      <c r="NSA19" s="6"/>
      <c r="NSC19" s="5"/>
      <c r="NSD19" s="5"/>
      <c r="NSE19" s="5"/>
      <c r="NSF19" s="6"/>
      <c r="NSH19" s="5"/>
      <c r="NSI19" s="5"/>
      <c r="NSJ19" s="5"/>
      <c r="NSK19" s="6"/>
      <c r="NSM19" s="5"/>
      <c r="NSN19" s="5"/>
      <c r="NSO19" s="5"/>
      <c r="NSP19" s="6"/>
      <c r="NSR19" s="5"/>
      <c r="NSS19" s="5"/>
      <c r="NST19" s="5"/>
      <c r="NSU19" s="6"/>
      <c r="NSW19" s="5"/>
      <c r="NSX19" s="5"/>
      <c r="NSY19" s="5"/>
      <c r="NSZ19" s="6"/>
      <c r="NTB19" s="5"/>
      <c r="NTC19" s="5"/>
      <c r="NTD19" s="5"/>
      <c r="NTE19" s="6"/>
      <c r="NTG19" s="5"/>
      <c r="NTH19" s="5"/>
      <c r="NTI19" s="5"/>
      <c r="NTJ19" s="6"/>
      <c r="NTL19" s="5"/>
      <c r="NTM19" s="5"/>
      <c r="NTN19" s="5"/>
      <c r="NTO19" s="6"/>
      <c r="NTQ19" s="5"/>
      <c r="NTR19" s="5"/>
      <c r="NTS19" s="5"/>
      <c r="NTT19" s="6"/>
      <c r="NTV19" s="5"/>
      <c r="NTW19" s="5"/>
      <c r="NTX19" s="5"/>
      <c r="NTY19" s="6"/>
      <c r="NUA19" s="5"/>
      <c r="NUB19" s="5"/>
      <c r="NUC19" s="5"/>
      <c r="NUD19" s="6"/>
      <c r="NUF19" s="5"/>
      <c r="NUG19" s="5"/>
      <c r="NUH19" s="5"/>
      <c r="NUI19" s="6"/>
      <c r="NUK19" s="5"/>
      <c r="NUL19" s="5"/>
      <c r="NUM19" s="5"/>
      <c r="NUN19" s="6"/>
      <c r="NUP19" s="5"/>
      <c r="NUQ19" s="5"/>
      <c r="NUR19" s="5"/>
      <c r="NUS19" s="6"/>
      <c r="NUU19" s="5"/>
      <c r="NUV19" s="5"/>
      <c r="NUW19" s="5"/>
      <c r="NUX19" s="6"/>
      <c r="NUZ19" s="5"/>
      <c r="NVA19" s="5"/>
      <c r="NVB19" s="5"/>
      <c r="NVC19" s="6"/>
      <c r="NVE19" s="5"/>
      <c r="NVF19" s="5"/>
      <c r="NVG19" s="5"/>
      <c r="NVH19" s="6"/>
      <c r="NVJ19" s="5"/>
      <c r="NVK19" s="5"/>
      <c r="NVL19" s="5"/>
      <c r="NVM19" s="6"/>
      <c r="NVO19" s="5"/>
      <c r="NVP19" s="5"/>
      <c r="NVQ19" s="5"/>
      <c r="NVR19" s="6"/>
      <c r="NVT19" s="5"/>
      <c r="NVU19" s="5"/>
      <c r="NVV19" s="5"/>
      <c r="NVW19" s="6"/>
      <c r="NVY19" s="5"/>
      <c r="NVZ19" s="5"/>
      <c r="NWA19" s="5"/>
      <c r="NWB19" s="6"/>
      <c r="NWD19" s="5"/>
      <c r="NWE19" s="5"/>
      <c r="NWF19" s="5"/>
      <c r="NWG19" s="6"/>
      <c r="NWI19" s="5"/>
      <c r="NWJ19" s="5"/>
      <c r="NWK19" s="5"/>
      <c r="NWL19" s="6"/>
      <c r="NWN19" s="5"/>
      <c r="NWO19" s="5"/>
      <c r="NWP19" s="5"/>
      <c r="NWQ19" s="6"/>
      <c r="NWS19" s="5"/>
      <c r="NWT19" s="5"/>
      <c r="NWU19" s="5"/>
      <c r="NWV19" s="6"/>
      <c r="NWX19" s="5"/>
      <c r="NWY19" s="5"/>
      <c r="NWZ19" s="5"/>
      <c r="NXA19" s="6"/>
      <c r="NXC19" s="5"/>
      <c r="NXD19" s="5"/>
      <c r="NXE19" s="5"/>
      <c r="NXF19" s="6"/>
      <c r="NXH19" s="5"/>
      <c r="NXI19" s="5"/>
      <c r="NXJ19" s="5"/>
      <c r="NXK19" s="6"/>
      <c r="NXM19" s="5"/>
      <c r="NXN19" s="5"/>
      <c r="NXO19" s="5"/>
      <c r="NXP19" s="6"/>
      <c r="NXR19" s="5"/>
      <c r="NXS19" s="5"/>
      <c r="NXT19" s="5"/>
      <c r="NXU19" s="6"/>
      <c r="NXW19" s="5"/>
      <c r="NXX19" s="5"/>
      <c r="NXY19" s="5"/>
      <c r="NXZ19" s="6"/>
      <c r="NYB19" s="5"/>
      <c r="NYC19" s="5"/>
      <c r="NYD19" s="5"/>
      <c r="NYE19" s="6"/>
      <c r="NYG19" s="5"/>
      <c r="NYH19" s="5"/>
      <c r="NYI19" s="5"/>
      <c r="NYJ19" s="6"/>
      <c r="NYL19" s="5"/>
      <c r="NYM19" s="5"/>
      <c r="NYN19" s="5"/>
      <c r="NYO19" s="6"/>
      <c r="NYQ19" s="5"/>
      <c r="NYR19" s="5"/>
      <c r="NYS19" s="5"/>
      <c r="NYT19" s="6"/>
      <c r="NYV19" s="5"/>
      <c r="NYW19" s="5"/>
      <c r="NYX19" s="5"/>
      <c r="NYY19" s="6"/>
      <c r="NZA19" s="5"/>
      <c r="NZB19" s="5"/>
      <c r="NZC19" s="5"/>
      <c r="NZD19" s="6"/>
      <c r="NZF19" s="5"/>
      <c r="NZG19" s="5"/>
      <c r="NZH19" s="5"/>
      <c r="NZI19" s="6"/>
      <c r="NZK19" s="5"/>
      <c r="NZL19" s="5"/>
      <c r="NZM19" s="5"/>
      <c r="NZN19" s="6"/>
      <c r="NZP19" s="5"/>
      <c r="NZQ19" s="5"/>
      <c r="NZR19" s="5"/>
      <c r="NZS19" s="6"/>
      <c r="NZU19" s="5"/>
      <c r="NZV19" s="5"/>
      <c r="NZW19" s="5"/>
      <c r="NZX19" s="6"/>
      <c r="NZZ19" s="5"/>
      <c r="OAA19" s="5"/>
      <c r="OAB19" s="5"/>
      <c r="OAC19" s="6"/>
      <c r="OAE19" s="5"/>
      <c r="OAF19" s="5"/>
      <c r="OAG19" s="5"/>
      <c r="OAH19" s="6"/>
      <c r="OAJ19" s="5"/>
      <c r="OAK19" s="5"/>
      <c r="OAL19" s="5"/>
      <c r="OAM19" s="6"/>
      <c r="OAO19" s="5"/>
      <c r="OAP19" s="5"/>
      <c r="OAQ19" s="5"/>
      <c r="OAR19" s="6"/>
      <c r="OAT19" s="5"/>
      <c r="OAU19" s="5"/>
      <c r="OAV19" s="5"/>
      <c r="OAW19" s="6"/>
      <c r="OAY19" s="5"/>
      <c r="OAZ19" s="5"/>
      <c r="OBA19" s="5"/>
      <c r="OBB19" s="6"/>
      <c r="OBD19" s="5"/>
      <c r="OBE19" s="5"/>
      <c r="OBF19" s="5"/>
      <c r="OBG19" s="6"/>
      <c r="OBI19" s="5"/>
      <c r="OBJ19" s="5"/>
      <c r="OBK19" s="5"/>
      <c r="OBL19" s="6"/>
      <c r="OBN19" s="5"/>
      <c r="OBO19" s="5"/>
      <c r="OBP19" s="5"/>
      <c r="OBQ19" s="6"/>
      <c r="OBS19" s="5"/>
      <c r="OBT19" s="5"/>
      <c r="OBU19" s="5"/>
      <c r="OBV19" s="6"/>
      <c r="OBX19" s="5"/>
      <c r="OBY19" s="5"/>
      <c r="OBZ19" s="5"/>
      <c r="OCA19" s="6"/>
      <c r="OCC19" s="5"/>
      <c r="OCD19" s="5"/>
      <c r="OCE19" s="5"/>
      <c r="OCF19" s="6"/>
      <c r="OCH19" s="5"/>
      <c r="OCI19" s="5"/>
      <c r="OCJ19" s="5"/>
      <c r="OCK19" s="6"/>
      <c r="OCM19" s="5"/>
      <c r="OCN19" s="5"/>
      <c r="OCO19" s="5"/>
      <c r="OCP19" s="6"/>
      <c r="OCR19" s="5"/>
      <c r="OCS19" s="5"/>
      <c r="OCT19" s="5"/>
      <c r="OCU19" s="6"/>
      <c r="OCW19" s="5"/>
      <c r="OCX19" s="5"/>
      <c r="OCY19" s="5"/>
      <c r="OCZ19" s="6"/>
      <c r="ODB19" s="5"/>
      <c r="ODC19" s="5"/>
      <c r="ODD19" s="5"/>
      <c r="ODE19" s="6"/>
      <c r="ODG19" s="5"/>
      <c r="ODH19" s="5"/>
      <c r="ODI19" s="5"/>
      <c r="ODJ19" s="6"/>
      <c r="ODL19" s="5"/>
      <c r="ODM19" s="5"/>
      <c r="ODN19" s="5"/>
      <c r="ODO19" s="6"/>
      <c r="ODQ19" s="5"/>
      <c r="ODR19" s="5"/>
      <c r="ODS19" s="5"/>
      <c r="ODT19" s="6"/>
      <c r="ODV19" s="5"/>
      <c r="ODW19" s="5"/>
      <c r="ODX19" s="5"/>
      <c r="ODY19" s="6"/>
      <c r="OEA19" s="5"/>
      <c r="OEB19" s="5"/>
      <c r="OEC19" s="5"/>
      <c r="OED19" s="6"/>
      <c r="OEF19" s="5"/>
      <c r="OEG19" s="5"/>
      <c r="OEH19" s="5"/>
      <c r="OEI19" s="6"/>
      <c r="OEK19" s="5"/>
      <c r="OEL19" s="5"/>
      <c r="OEM19" s="5"/>
      <c r="OEN19" s="6"/>
      <c r="OEP19" s="5"/>
      <c r="OEQ19" s="5"/>
      <c r="OER19" s="5"/>
      <c r="OES19" s="6"/>
      <c r="OEU19" s="5"/>
      <c r="OEV19" s="5"/>
      <c r="OEW19" s="5"/>
      <c r="OEX19" s="6"/>
      <c r="OEZ19" s="5"/>
      <c r="OFA19" s="5"/>
      <c r="OFB19" s="5"/>
      <c r="OFC19" s="6"/>
      <c r="OFE19" s="5"/>
      <c r="OFF19" s="5"/>
      <c r="OFG19" s="5"/>
      <c r="OFH19" s="6"/>
      <c r="OFJ19" s="5"/>
      <c r="OFK19" s="5"/>
      <c r="OFL19" s="5"/>
      <c r="OFM19" s="6"/>
      <c r="OFO19" s="5"/>
      <c r="OFP19" s="5"/>
      <c r="OFQ19" s="5"/>
      <c r="OFR19" s="6"/>
      <c r="OFT19" s="5"/>
      <c r="OFU19" s="5"/>
      <c r="OFV19" s="5"/>
      <c r="OFW19" s="6"/>
      <c r="OFY19" s="5"/>
      <c r="OFZ19" s="5"/>
      <c r="OGA19" s="5"/>
      <c r="OGB19" s="6"/>
      <c r="OGD19" s="5"/>
      <c r="OGE19" s="5"/>
      <c r="OGF19" s="5"/>
      <c r="OGG19" s="6"/>
      <c r="OGI19" s="5"/>
      <c r="OGJ19" s="5"/>
      <c r="OGK19" s="5"/>
      <c r="OGL19" s="6"/>
      <c r="OGN19" s="5"/>
      <c r="OGO19" s="5"/>
      <c r="OGP19" s="5"/>
      <c r="OGQ19" s="6"/>
      <c r="OGS19" s="5"/>
      <c r="OGT19" s="5"/>
      <c r="OGU19" s="5"/>
      <c r="OGV19" s="6"/>
      <c r="OGX19" s="5"/>
      <c r="OGY19" s="5"/>
      <c r="OGZ19" s="5"/>
      <c r="OHA19" s="6"/>
      <c r="OHC19" s="5"/>
      <c r="OHD19" s="5"/>
      <c r="OHE19" s="5"/>
      <c r="OHF19" s="6"/>
      <c r="OHH19" s="5"/>
      <c r="OHI19" s="5"/>
      <c r="OHJ19" s="5"/>
      <c r="OHK19" s="6"/>
      <c r="OHM19" s="5"/>
      <c r="OHN19" s="5"/>
      <c r="OHO19" s="5"/>
      <c r="OHP19" s="6"/>
      <c r="OHR19" s="5"/>
      <c r="OHS19" s="5"/>
      <c r="OHT19" s="5"/>
      <c r="OHU19" s="6"/>
      <c r="OHW19" s="5"/>
      <c r="OHX19" s="5"/>
      <c r="OHY19" s="5"/>
      <c r="OHZ19" s="6"/>
      <c r="OIB19" s="5"/>
      <c r="OIC19" s="5"/>
      <c r="OID19" s="5"/>
      <c r="OIE19" s="6"/>
      <c r="OIG19" s="5"/>
      <c r="OIH19" s="5"/>
      <c r="OII19" s="5"/>
      <c r="OIJ19" s="6"/>
      <c r="OIL19" s="5"/>
      <c r="OIM19" s="5"/>
      <c r="OIN19" s="5"/>
      <c r="OIO19" s="6"/>
      <c r="OIQ19" s="5"/>
      <c r="OIR19" s="5"/>
      <c r="OIS19" s="5"/>
      <c r="OIT19" s="6"/>
      <c r="OIV19" s="5"/>
      <c r="OIW19" s="5"/>
      <c r="OIX19" s="5"/>
      <c r="OIY19" s="6"/>
      <c r="OJA19" s="5"/>
      <c r="OJB19" s="5"/>
      <c r="OJC19" s="5"/>
      <c r="OJD19" s="6"/>
      <c r="OJF19" s="5"/>
      <c r="OJG19" s="5"/>
      <c r="OJH19" s="5"/>
      <c r="OJI19" s="6"/>
      <c r="OJK19" s="5"/>
      <c r="OJL19" s="5"/>
      <c r="OJM19" s="5"/>
      <c r="OJN19" s="6"/>
      <c r="OJP19" s="5"/>
      <c r="OJQ19" s="5"/>
      <c r="OJR19" s="5"/>
      <c r="OJS19" s="6"/>
      <c r="OJU19" s="5"/>
      <c r="OJV19" s="5"/>
      <c r="OJW19" s="5"/>
      <c r="OJX19" s="6"/>
      <c r="OJZ19" s="5"/>
      <c r="OKA19" s="5"/>
      <c r="OKB19" s="5"/>
      <c r="OKC19" s="6"/>
      <c r="OKE19" s="5"/>
      <c r="OKF19" s="5"/>
      <c r="OKG19" s="5"/>
      <c r="OKH19" s="6"/>
      <c r="OKJ19" s="5"/>
      <c r="OKK19" s="5"/>
      <c r="OKL19" s="5"/>
      <c r="OKM19" s="6"/>
      <c r="OKO19" s="5"/>
      <c r="OKP19" s="5"/>
      <c r="OKQ19" s="5"/>
      <c r="OKR19" s="6"/>
      <c r="OKT19" s="5"/>
      <c r="OKU19" s="5"/>
      <c r="OKV19" s="5"/>
      <c r="OKW19" s="6"/>
      <c r="OKY19" s="5"/>
      <c r="OKZ19" s="5"/>
      <c r="OLA19" s="5"/>
      <c r="OLB19" s="6"/>
      <c r="OLD19" s="5"/>
      <c r="OLE19" s="5"/>
      <c r="OLF19" s="5"/>
      <c r="OLG19" s="6"/>
      <c r="OLI19" s="5"/>
      <c r="OLJ19" s="5"/>
      <c r="OLK19" s="5"/>
      <c r="OLL19" s="6"/>
      <c r="OLN19" s="5"/>
      <c r="OLO19" s="5"/>
      <c r="OLP19" s="5"/>
      <c r="OLQ19" s="6"/>
      <c r="OLS19" s="5"/>
      <c r="OLT19" s="5"/>
      <c r="OLU19" s="5"/>
      <c r="OLV19" s="6"/>
      <c r="OLX19" s="5"/>
      <c r="OLY19" s="5"/>
      <c r="OLZ19" s="5"/>
      <c r="OMA19" s="6"/>
      <c r="OMC19" s="5"/>
      <c r="OMD19" s="5"/>
      <c r="OME19" s="5"/>
      <c r="OMF19" s="6"/>
      <c r="OMH19" s="5"/>
      <c r="OMI19" s="5"/>
      <c r="OMJ19" s="5"/>
      <c r="OMK19" s="6"/>
      <c r="OMM19" s="5"/>
      <c r="OMN19" s="5"/>
      <c r="OMO19" s="5"/>
      <c r="OMP19" s="6"/>
      <c r="OMR19" s="5"/>
      <c r="OMS19" s="5"/>
      <c r="OMT19" s="5"/>
      <c r="OMU19" s="6"/>
      <c r="OMW19" s="5"/>
      <c r="OMX19" s="5"/>
      <c r="OMY19" s="5"/>
      <c r="OMZ19" s="6"/>
      <c r="ONB19" s="5"/>
      <c r="ONC19" s="5"/>
      <c r="OND19" s="5"/>
      <c r="ONE19" s="6"/>
      <c r="ONG19" s="5"/>
      <c r="ONH19" s="5"/>
      <c r="ONI19" s="5"/>
      <c r="ONJ19" s="6"/>
      <c r="ONL19" s="5"/>
      <c r="ONM19" s="5"/>
      <c r="ONN19" s="5"/>
      <c r="ONO19" s="6"/>
      <c r="ONQ19" s="5"/>
      <c r="ONR19" s="5"/>
      <c r="ONS19" s="5"/>
      <c r="ONT19" s="6"/>
      <c r="ONV19" s="5"/>
      <c r="ONW19" s="5"/>
      <c r="ONX19" s="5"/>
      <c r="ONY19" s="6"/>
      <c r="OOA19" s="5"/>
      <c r="OOB19" s="5"/>
      <c r="OOC19" s="5"/>
      <c r="OOD19" s="6"/>
      <c r="OOF19" s="5"/>
      <c r="OOG19" s="5"/>
      <c r="OOH19" s="5"/>
      <c r="OOI19" s="6"/>
      <c r="OOK19" s="5"/>
      <c r="OOL19" s="5"/>
      <c r="OOM19" s="5"/>
      <c r="OON19" s="6"/>
      <c r="OOP19" s="5"/>
      <c r="OOQ19" s="5"/>
      <c r="OOR19" s="5"/>
      <c r="OOS19" s="6"/>
      <c r="OOU19" s="5"/>
      <c r="OOV19" s="5"/>
      <c r="OOW19" s="5"/>
      <c r="OOX19" s="6"/>
      <c r="OOZ19" s="5"/>
      <c r="OPA19" s="5"/>
      <c r="OPB19" s="5"/>
      <c r="OPC19" s="6"/>
      <c r="OPE19" s="5"/>
      <c r="OPF19" s="5"/>
      <c r="OPG19" s="5"/>
      <c r="OPH19" s="6"/>
      <c r="OPJ19" s="5"/>
      <c r="OPK19" s="5"/>
      <c r="OPL19" s="5"/>
      <c r="OPM19" s="6"/>
      <c r="OPO19" s="5"/>
      <c r="OPP19" s="5"/>
      <c r="OPQ19" s="5"/>
      <c r="OPR19" s="6"/>
      <c r="OPT19" s="5"/>
      <c r="OPU19" s="5"/>
      <c r="OPV19" s="5"/>
      <c r="OPW19" s="6"/>
      <c r="OPY19" s="5"/>
      <c r="OPZ19" s="5"/>
      <c r="OQA19" s="5"/>
      <c r="OQB19" s="6"/>
      <c r="OQD19" s="5"/>
      <c r="OQE19" s="5"/>
      <c r="OQF19" s="5"/>
      <c r="OQG19" s="6"/>
      <c r="OQI19" s="5"/>
      <c r="OQJ19" s="5"/>
      <c r="OQK19" s="5"/>
      <c r="OQL19" s="6"/>
      <c r="OQN19" s="5"/>
      <c r="OQO19" s="5"/>
      <c r="OQP19" s="5"/>
      <c r="OQQ19" s="6"/>
      <c r="OQS19" s="5"/>
      <c r="OQT19" s="5"/>
      <c r="OQU19" s="5"/>
      <c r="OQV19" s="6"/>
      <c r="OQX19" s="5"/>
      <c r="OQY19" s="5"/>
      <c r="OQZ19" s="5"/>
      <c r="ORA19" s="6"/>
      <c r="ORC19" s="5"/>
      <c r="ORD19" s="5"/>
      <c r="ORE19" s="5"/>
      <c r="ORF19" s="6"/>
      <c r="ORH19" s="5"/>
      <c r="ORI19" s="5"/>
      <c r="ORJ19" s="5"/>
      <c r="ORK19" s="6"/>
      <c r="ORM19" s="5"/>
      <c r="ORN19" s="5"/>
      <c r="ORO19" s="5"/>
      <c r="ORP19" s="6"/>
      <c r="ORR19" s="5"/>
      <c r="ORS19" s="5"/>
      <c r="ORT19" s="5"/>
      <c r="ORU19" s="6"/>
      <c r="ORW19" s="5"/>
      <c r="ORX19" s="5"/>
      <c r="ORY19" s="5"/>
      <c r="ORZ19" s="6"/>
      <c r="OSB19" s="5"/>
      <c r="OSC19" s="5"/>
      <c r="OSD19" s="5"/>
      <c r="OSE19" s="6"/>
      <c r="OSG19" s="5"/>
      <c r="OSH19" s="5"/>
      <c r="OSI19" s="5"/>
      <c r="OSJ19" s="6"/>
      <c r="OSL19" s="5"/>
      <c r="OSM19" s="5"/>
      <c r="OSN19" s="5"/>
      <c r="OSO19" s="6"/>
      <c r="OSQ19" s="5"/>
      <c r="OSR19" s="5"/>
      <c r="OSS19" s="5"/>
      <c r="OST19" s="6"/>
      <c r="OSV19" s="5"/>
      <c r="OSW19" s="5"/>
      <c r="OSX19" s="5"/>
      <c r="OSY19" s="6"/>
      <c r="OTA19" s="5"/>
      <c r="OTB19" s="5"/>
      <c r="OTC19" s="5"/>
      <c r="OTD19" s="6"/>
      <c r="OTF19" s="5"/>
      <c r="OTG19" s="5"/>
      <c r="OTH19" s="5"/>
      <c r="OTI19" s="6"/>
      <c r="OTK19" s="5"/>
      <c r="OTL19" s="5"/>
      <c r="OTM19" s="5"/>
      <c r="OTN19" s="6"/>
      <c r="OTP19" s="5"/>
      <c r="OTQ19" s="5"/>
      <c r="OTR19" s="5"/>
      <c r="OTS19" s="6"/>
      <c r="OTU19" s="5"/>
      <c r="OTV19" s="5"/>
      <c r="OTW19" s="5"/>
      <c r="OTX19" s="6"/>
      <c r="OTZ19" s="5"/>
      <c r="OUA19" s="5"/>
      <c r="OUB19" s="5"/>
      <c r="OUC19" s="6"/>
      <c r="OUE19" s="5"/>
      <c r="OUF19" s="5"/>
      <c r="OUG19" s="5"/>
      <c r="OUH19" s="6"/>
      <c r="OUJ19" s="5"/>
      <c r="OUK19" s="5"/>
      <c r="OUL19" s="5"/>
      <c r="OUM19" s="6"/>
      <c r="OUO19" s="5"/>
      <c r="OUP19" s="5"/>
      <c r="OUQ19" s="5"/>
      <c r="OUR19" s="6"/>
      <c r="OUT19" s="5"/>
      <c r="OUU19" s="5"/>
      <c r="OUV19" s="5"/>
      <c r="OUW19" s="6"/>
      <c r="OUY19" s="5"/>
      <c r="OUZ19" s="5"/>
      <c r="OVA19" s="5"/>
      <c r="OVB19" s="6"/>
      <c r="OVD19" s="5"/>
      <c r="OVE19" s="5"/>
      <c r="OVF19" s="5"/>
      <c r="OVG19" s="6"/>
      <c r="OVI19" s="5"/>
      <c r="OVJ19" s="5"/>
      <c r="OVK19" s="5"/>
      <c r="OVL19" s="6"/>
      <c r="OVN19" s="5"/>
      <c r="OVO19" s="5"/>
      <c r="OVP19" s="5"/>
      <c r="OVQ19" s="6"/>
      <c r="OVS19" s="5"/>
      <c r="OVT19" s="5"/>
      <c r="OVU19" s="5"/>
      <c r="OVV19" s="6"/>
      <c r="OVX19" s="5"/>
      <c r="OVY19" s="5"/>
      <c r="OVZ19" s="5"/>
      <c r="OWA19" s="6"/>
      <c r="OWC19" s="5"/>
      <c r="OWD19" s="5"/>
      <c r="OWE19" s="5"/>
      <c r="OWF19" s="6"/>
      <c r="OWH19" s="5"/>
      <c r="OWI19" s="5"/>
      <c r="OWJ19" s="5"/>
      <c r="OWK19" s="6"/>
      <c r="OWM19" s="5"/>
      <c r="OWN19" s="5"/>
      <c r="OWO19" s="5"/>
      <c r="OWP19" s="6"/>
      <c r="OWR19" s="5"/>
      <c r="OWS19" s="5"/>
      <c r="OWT19" s="5"/>
      <c r="OWU19" s="6"/>
      <c r="OWW19" s="5"/>
      <c r="OWX19" s="5"/>
      <c r="OWY19" s="5"/>
      <c r="OWZ19" s="6"/>
      <c r="OXB19" s="5"/>
      <c r="OXC19" s="5"/>
      <c r="OXD19" s="5"/>
      <c r="OXE19" s="6"/>
      <c r="OXG19" s="5"/>
      <c r="OXH19" s="5"/>
      <c r="OXI19" s="5"/>
      <c r="OXJ19" s="6"/>
      <c r="OXL19" s="5"/>
      <c r="OXM19" s="5"/>
      <c r="OXN19" s="5"/>
      <c r="OXO19" s="6"/>
      <c r="OXQ19" s="5"/>
      <c r="OXR19" s="5"/>
      <c r="OXS19" s="5"/>
      <c r="OXT19" s="6"/>
      <c r="OXV19" s="5"/>
      <c r="OXW19" s="5"/>
      <c r="OXX19" s="5"/>
      <c r="OXY19" s="6"/>
      <c r="OYA19" s="5"/>
      <c r="OYB19" s="5"/>
      <c r="OYC19" s="5"/>
      <c r="OYD19" s="6"/>
      <c r="OYF19" s="5"/>
      <c r="OYG19" s="5"/>
      <c r="OYH19" s="5"/>
      <c r="OYI19" s="6"/>
      <c r="OYK19" s="5"/>
      <c r="OYL19" s="5"/>
      <c r="OYM19" s="5"/>
      <c r="OYN19" s="6"/>
      <c r="OYP19" s="5"/>
      <c r="OYQ19" s="5"/>
      <c r="OYR19" s="5"/>
      <c r="OYS19" s="6"/>
      <c r="OYU19" s="5"/>
      <c r="OYV19" s="5"/>
      <c r="OYW19" s="5"/>
      <c r="OYX19" s="6"/>
      <c r="OYZ19" s="5"/>
      <c r="OZA19" s="5"/>
      <c r="OZB19" s="5"/>
      <c r="OZC19" s="6"/>
      <c r="OZE19" s="5"/>
      <c r="OZF19" s="5"/>
      <c r="OZG19" s="5"/>
      <c r="OZH19" s="6"/>
      <c r="OZJ19" s="5"/>
      <c r="OZK19" s="5"/>
      <c r="OZL19" s="5"/>
      <c r="OZM19" s="6"/>
      <c r="OZO19" s="5"/>
      <c r="OZP19" s="5"/>
      <c r="OZQ19" s="5"/>
      <c r="OZR19" s="6"/>
      <c r="OZT19" s="5"/>
      <c r="OZU19" s="5"/>
      <c r="OZV19" s="5"/>
      <c r="OZW19" s="6"/>
      <c r="OZY19" s="5"/>
      <c r="OZZ19" s="5"/>
      <c r="PAA19" s="5"/>
      <c r="PAB19" s="6"/>
      <c r="PAD19" s="5"/>
      <c r="PAE19" s="5"/>
      <c r="PAF19" s="5"/>
      <c r="PAG19" s="6"/>
      <c r="PAI19" s="5"/>
      <c r="PAJ19" s="5"/>
      <c r="PAK19" s="5"/>
      <c r="PAL19" s="6"/>
      <c r="PAN19" s="5"/>
      <c r="PAO19" s="5"/>
      <c r="PAP19" s="5"/>
      <c r="PAQ19" s="6"/>
      <c r="PAS19" s="5"/>
      <c r="PAT19" s="5"/>
      <c r="PAU19" s="5"/>
      <c r="PAV19" s="6"/>
      <c r="PAX19" s="5"/>
      <c r="PAY19" s="5"/>
      <c r="PAZ19" s="5"/>
      <c r="PBA19" s="6"/>
      <c r="PBC19" s="5"/>
      <c r="PBD19" s="5"/>
      <c r="PBE19" s="5"/>
      <c r="PBF19" s="6"/>
      <c r="PBH19" s="5"/>
      <c r="PBI19" s="5"/>
      <c r="PBJ19" s="5"/>
      <c r="PBK19" s="6"/>
      <c r="PBM19" s="5"/>
      <c r="PBN19" s="5"/>
      <c r="PBO19" s="5"/>
      <c r="PBP19" s="6"/>
      <c r="PBR19" s="5"/>
      <c r="PBS19" s="5"/>
      <c r="PBT19" s="5"/>
      <c r="PBU19" s="6"/>
      <c r="PBW19" s="5"/>
      <c r="PBX19" s="5"/>
      <c r="PBY19" s="5"/>
      <c r="PBZ19" s="6"/>
      <c r="PCB19" s="5"/>
      <c r="PCC19" s="5"/>
      <c r="PCD19" s="5"/>
      <c r="PCE19" s="6"/>
      <c r="PCG19" s="5"/>
      <c r="PCH19" s="5"/>
      <c r="PCI19" s="5"/>
      <c r="PCJ19" s="6"/>
      <c r="PCL19" s="5"/>
      <c r="PCM19" s="5"/>
      <c r="PCN19" s="5"/>
      <c r="PCO19" s="6"/>
      <c r="PCQ19" s="5"/>
      <c r="PCR19" s="5"/>
      <c r="PCS19" s="5"/>
      <c r="PCT19" s="6"/>
      <c r="PCV19" s="5"/>
      <c r="PCW19" s="5"/>
      <c r="PCX19" s="5"/>
      <c r="PCY19" s="6"/>
      <c r="PDA19" s="5"/>
      <c r="PDB19" s="5"/>
      <c r="PDC19" s="5"/>
      <c r="PDD19" s="6"/>
      <c r="PDF19" s="5"/>
      <c r="PDG19" s="5"/>
      <c r="PDH19" s="5"/>
      <c r="PDI19" s="6"/>
      <c r="PDK19" s="5"/>
      <c r="PDL19" s="5"/>
      <c r="PDM19" s="5"/>
      <c r="PDN19" s="6"/>
      <c r="PDP19" s="5"/>
      <c r="PDQ19" s="5"/>
      <c r="PDR19" s="5"/>
      <c r="PDS19" s="6"/>
      <c r="PDU19" s="5"/>
      <c r="PDV19" s="5"/>
      <c r="PDW19" s="5"/>
      <c r="PDX19" s="6"/>
      <c r="PDZ19" s="5"/>
      <c r="PEA19" s="5"/>
      <c r="PEB19" s="5"/>
      <c r="PEC19" s="6"/>
      <c r="PEE19" s="5"/>
      <c r="PEF19" s="5"/>
      <c r="PEG19" s="5"/>
      <c r="PEH19" s="6"/>
      <c r="PEJ19" s="5"/>
      <c r="PEK19" s="5"/>
      <c r="PEL19" s="5"/>
      <c r="PEM19" s="6"/>
      <c r="PEO19" s="5"/>
      <c r="PEP19" s="5"/>
      <c r="PEQ19" s="5"/>
      <c r="PER19" s="6"/>
      <c r="PET19" s="5"/>
      <c r="PEU19" s="5"/>
      <c r="PEV19" s="5"/>
      <c r="PEW19" s="6"/>
      <c r="PEY19" s="5"/>
      <c r="PEZ19" s="5"/>
      <c r="PFA19" s="5"/>
      <c r="PFB19" s="6"/>
      <c r="PFD19" s="5"/>
      <c r="PFE19" s="5"/>
      <c r="PFF19" s="5"/>
      <c r="PFG19" s="6"/>
      <c r="PFI19" s="5"/>
      <c r="PFJ19" s="5"/>
      <c r="PFK19" s="5"/>
      <c r="PFL19" s="6"/>
      <c r="PFN19" s="5"/>
      <c r="PFO19" s="5"/>
      <c r="PFP19" s="5"/>
      <c r="PFQ19" s="6"/>
      <c r="PFS19" s="5"/>
      <c r="PFT19" s="5"/>
      <c r="PFU19" s="5"/>
      <c r="PFV19" s="6"/>
      <c r="PFX19" s="5"/>
      <c r="PFY19" s="5"/>
      <c r="PFZ19" s="5"/>
      <c r="PGA19" s="6"/>
      <c r="PGC19" s="5"/>
      <c r="PGD19" s="5"/>
      <c r="PGE19" s="5"/>
      <c r="PGF19" s="6"/>
      <c r="PGH19" s="5"/>
      <c r="PGI19" s="5"/>
      <c r="PGJ19" s="5"/>
      <c r="PGK19" s="6"/>
      <c r="PGM19" s="5"/>
      <c r="PGN19" s="5"/>
      <c r="PGO19" s="5"/>
      <c r="PGP19" s="6"/>
      <c r="PGR19" s="5"/>
      <c r="PGS19" s="5"/>
      <c r="PGT19" s="5"/>
      <c r="PGU19" s="6"/>
      <c r="PGW19" s="5"/>
      <c r="PGX19" s="5"/>
      <c r="PGY19" s="5"/>
      <c r="PGZ19" s="6"/>
      <c r="PHB19" s="5"/>
      <c r="PHC19" s="5"/>
      <c r="PHD19" s="5"/>
      <c r="PHE19" s="6"/>
      <c r="PHG19" s="5"/>
      <c r="PHH19" s="5"/>
      <c r="PHI19" s="5"/>
      <c r="PHJ19" s="6"/>
      <c r="PHL19" s="5"/>
      <c r="PHM19" s="5"/>
      <c r="PHN19" s="5"/>
      <c r="PHO19" s="6"/>
      <c r="PHQ19" s="5"/>
      <c r="PHR19" s="5"/>
      <c r="PHS19" s="5"/>
      <c r="PHT19" s="6"/>
      <c r="PHV19" s="5"/>
      <c r="PHW19" s="5"/>
      <c r="PHX19" s="5"/>
      <c r="PHY19" s="6"/>
      <c r="PIA19" s="5"/>
      <c r="PIB19" s="5"/>
      <c r="PIC19" s="5"/>
      <c r="PID19" s="6"/>
      <c r="PIF19" s="5"/>
      <c r="PIG19" s="5"/>
      <c r="PIH19" s="5"/>
      <c r="PII19" s="6"/>
      <c r="PIK19" s="5"/>
      <c r="PIL19" s="5"/>
      <c r="PIM19" s="5"/>
      <c r="PIN19" s="6"/>
      <c r="PIP19" s="5"/>
      <c r="PIQ19" s="5"/>
      <c r="PIR19" s="5"/>
      <c r="PIS19" s="6"/>
      <c r="PIU19" s="5"/>
      <c r="PIV19" s="5"/>
      <c r="PIW19" s="5"/>
      <c r="PIX19" s="6"/>
      <c r="PIZ19" s="5"/>
      <c r="PJA19" s="5"/>
      <c r="PJB19" s="5"/>
      <c r="PJC19" s="6"/>
      <c r="PJE19" s="5"/>
      <c r="PJF19" s="5"/>
      <c r="PJG19" s="5"/>
      <c r="PJH19" s="6"/>
      <c r="PJJ19" s="5"/>
      <c r="PJK19" s="5"/>
      <c r="PJL19" s="5"/>
      <c r="PJM19" s="6"/>
      <c r="PJO19" s="5"/>
      <c r="PJP19" s="5"/>
      <c r="PJQ19" s="5"/>
      <c r="PJR19" s="6"/>
      <c r="PJT19" s="5"/>
      <c r="PJU19" s="5"/>
      <c r="PJV19" s="5"/>
      <c r="PJW19" s="6"/>
      <c r="PJY19" s="5"/>
      <c r="PJZ19" s="5"/>
      <c r="PKA19" s="5"/>
      <c r="PKB19" s="6"/>
      <c r="PKD19" s="5"/>
      <c r="PKE19" s="5"/>
      <c r="PKF19" s="5"/>
      <c r="PKG19" s="6"/>
      <c r="PKI19" s="5"/>
      <c r="PKJ19" s="5"/>
      <c r="PKK19" s="5"/>
      <c r="PKL19" s="6"/>
      <c r="PKN19" s="5"/>
      <c r="PKO19" s="5"/>
      <c r="PKP19" s="5"/>
      <c r="PKQ19" s="6"/>
      <c r="PKS19" s="5"/>
      <c r="PKT19" s="5"/>
      <c r="PKU19" s="5"/>
      <c r="PKV19" s="6"/>
      <c r="PKX19" s="5"/>
      <c r="PKY19" s="5"/>
      <c r="PKZ19" s="5"/>
      <c r="PLA19" s="6"/>
      <c r="PLC19" s="5"/>
      <c r="PLD19" s="5"/>
      <c r="PLE19" s="5"/>
      <c r="PLF19" s="6"/>
      <c r="PLH19" s="5"/>
      <c r="PLI19" s="5"/>
      <c r="PLJ19" s="5"/>
      <c r="PLK19" s="6"/>
      <c r="PLM19" s="5"/>
      <c r="PLN19" s="5"/>
      <c r="PLO19" s="5"/>
      <c r="PLP19" s="6"/>
      <c r="PLR19" s="5"/>
      <c r="PLS19" s="5"/>
      <c r="PLT19" s="5"/>
      <c r="PLU19" s="6"/>
      <c r="PLW19" s="5"/>
      <c r="PLX19" s="5"/>
      <c r="PLY19" s="5"/>
      <c r="PLZ19" s="6"/>
      <c r="PMB19" s="5"/>
      <c r="PMC19" s="5"/>
      <c r="PMD19" s="5"/>
      <c r="PME19" s="6"/>
      <c r="PMG19" s="5"/>
      <c r="PMH19" s="5"/>
      <c r="PMI19" s="5"/>
      <c r="PMJ19" s="6"/>
      <c r="PML19" s="5"/>
      <c r="PMM19" s="5"/>
      <c r="PMN19" s="5"/>
      <c r="PMO19" s="6"/>
      <c r="PMQ19" s="5"/>
      <c r="PMR19" s="5"/>
      <c r="PMS19" s="5"/>
      <c r="PMT19" s="6"/>
      <c r="PMV19" s="5"/>
      <c r="PMW19" s="5"/>
      <c r="PMX19" s="5"/>
      <c r="PMY19" s="6"/>
      <c r="PNA19" s="5"/>
      <c r="PNB19" s="5"/>
      <c r="PNC19" s="5"/>
      <c r="PND19" s="6"/>
      <c r="PNF19" s="5"/>
      <c r="PNG19" s="5"/>
      <c r="PNH19" s="5"/>
      <c r="PNI19" s="6"/>
      <c r="PNK19" s="5"/>
      <c r="PNL19" s="5"/>
      <c r="PNM19" s="5"/>
      <c r="PNN19" s="6"/>
      <c r="PNP19" s="5"/>
      <c r="PNQ19" s="5"/>
      <c r="PNR19" s="5"/>
      <c r="PNS19" s="6"/>
      <c r="PNU19" s="5"/>
      <c r="PNV19" s="5"/>
      <c r="PNW19" s="5"/>
      <c r="PNX19" s="6"/>
      <c r="PNZ19" s="5"/>
      <c r="POA19" s="5"/>
      <c r="POB19" s="5"/>
      <c r="POC19" s="6"/>
      <c r="POE19" s="5"/>
      <c r="POF19" s="5"/>
      <c r="POG19" s="5"/>
      <c r="POH19" s="6"/>
      <c r="POJ19" s="5"/>
      <c r="POK19" s="5"/>
      <c r="POL19" s="5"/>
      <c r="POM19" s="6"/>
      <c r="POO19" s="5"/>
      <c r="POP19" s="5"/>
      <c r="POQ19" s="5"/>
      <c r="POR19" s="6"/>
      <c r="POT19" s="5"/>
      <c r="POU19" s="5"/>
      <c r="POV19" s="5"/>
      <c r="POW19" s="6"/>
      <c r="POY19" s="5"/>
      <c r="POZ19" s="5"/>
      <c r="PPA19" s="5"/>
      <c r="PPB19" s="6"/>
      <c r="PPD19" s="5"/>
      <c r="PPE19" s="5"/>
      <c r="PPF19" s="5"/>
      <c r="PPG19" s="6"/>
      <c r="PPI19" s="5"/>
      <c r="PPJ19" s="5"/>
      <c r="PPK19" s="5"/>
      <c r="PPL19" s="6"/>
      <c r="PPN19" s="5"/>
      <c r="PPO19" s="5"/>
      <c r="PPP19" s="5"/>
      <c r="PPQ19" s="6"/>
      <c r="PPS19" s="5"/>
      <c r="PPT19" s="5"/>
      <c r="PPU19" s="5"/>
      <c r="PPV19" s="6"/>
      <c r="PPX19" s="5"/>
      <c r="PPY19" s="5"/>
      <c r="PPZ19" s="5"/>
      <c r="PQA19" s="6"/>
      <c r="PQC19" s="5"/>
      <c r="PQD19" s="5"/>
      <c r="PQE19" s="5"/>
      <c r="PQF19" s="6"/>
      <c r="PQH19" s="5"/>
      <c r="PQI19" s="5"/>
      <c r="PQJ19" s="5"/>
      <c r="PQK19" s="6"/>
      <c r="PQM19" s="5"/>
      <c r="PQN19" s="5"/>
      <c r="PQO19" s="5"/>
      <c r="PQP19" s="6"/>
      <c r="PQR19" s="5"/>
      <c r="PQS19" s="5"/>
      <c r="PQT19" s="5"/>
      <c r="PQU19" s="6"/>
      <c r="PQW19" s="5"/>
      <c r="PQX19" s="5"/>
      <c r="PQY19" s="5"/>
      <c r="PQZ19" s="6"/>
      <c r="PRB19" s="5"/>
      <c r="PRC19" s="5"/>
      <c r="PRD19" s="5"/>
      <c r="PRE19" s="6"/>
      <c r="PRG19" s="5"/>
      <c r="PRH19" s="5"/>
      <c r="PRI19" s="5"/>
      <c r="PRJ19" s="6"/>
      <c r="PRL19" s="5"/>
      <c r="PRM19" s="5"/>
      <c r="PRN19" s="5"/>
      <c r="PRO19" s="6"/>
      <c r="PRQ19" s="5"/>
      <c r="PRR19" s="5"/>
      <c r="PRS19" s="5"/>
      <c r="PRT19" s="6"/>
      <c r="PRV19" s="5"/>
      <c r="PRW19" s="5"/>
      <c r="PRX19" s="5"/>
      <c r="PRY19" s="6"/>
      <c r="PSA19" s="5"/>
      <c r="PSB19" s="5"/>
      <c r="PSC19" s="5"/>
      <c r="PSD19" s="6"/>
      <c r="PSF19" s="5"/>
      <c r="PSG19" s="5"/>
      <c r="PSH19" s="5"/>
      <c r="PSI19" s="6"/>
      <c r="PSK19" s="5"/>
      <c r="PSL19" s="5"/>
      <c r="PSM19" s="5"/>
      <c r="PSN19" s="6"/>
      <c r="PSP19" s="5"/>
      <c r="PSQ19" s="5"/>
      <c r="PSR19" s="5"/>
      <c r="PSS19" s="6"/>
      <c r="PSU19" s="5"/>
      <c r="PSV19" s="5"/>
      <c r="PSW19" s="5"/>
      <c r="PSX19" s="6"/>
      <c r="PSZ19" s="5"/>
      <c r="PTA19" s="5"/>
      <c r="PTB19" s="5"/>
      <c r="PTC19" s="6"/>
      <c r="PTE19" s="5"/>
      <c r="PTF19" s="5"/>
      <c r="PTG19" s="5"/>
      <c r="PTH19" s="6"/>
      <c r="PTJ19" s="5"/>
      <c r="PTK19" s="5"/>
      <c r="PTL19" s="5"/>
      <c r="PTM19" s="6"/>
      <c r="PTO19" s="5"/>
      <c r="PTP19" s="5"/>
      <c r="PTQ19" s="5"/>
      <c r="PTR19" s="6"/>
      <c r="PTT19" s="5"/>
      <c r="PTU19" s="5"/>
      <c r="PTV19" s="5"/>
      <c r="PTW19" s="6"/>
      <c r="PTY19" s="5"/>
      <c r="PTZ19" s="5"/>
      <c r="PUA19" s="5"/>
      <c r="PUB19" s="6"/>
      <c r="PUD19" s="5"/>
      <c r="PUE19" s="5"/>
      <c r="PUF19" s="5"/>
      <c r="PUG19" s="6"/>
      <c r="PUI19" s="5"/>
      <c r="PUJ19" s="5"/>
      <c r="PUK19" s="5"/>
      <c r="PUL19" s="6"/>
      <c r="PUN19" s="5"/>
      <c r="PUO19" s="5"/>
      <c r="PUP19" s="5"/>
      <c r="PUQ19" s="6"/>
      <c r="PUS19" s="5"/>
      <c r="PUT19" s="5"/>
      <c r="PUU19" s="5"/>
      <c r="PUV19" s="6"/>
      <c r="PUX19" s="5"/>
      <c r="PUY19" s="5"/>
      <c r="PUZ19" s="5"/>
      <c r="PVA19" s="6"/>
      <c r="PVC19" s="5"/>
      <c r="PVD19" s="5"/>
      <c r="PVE19" s="5"/>
      <c r="PVF19" s="6"/>
      <c r="PVH19" s="5"/>
      <c r="PVI19" s="5"/>
      <c r="PVJ19" s="5"/>
      <c r="PVK19" s="6"/>
      <c r="PVM19" s="5"/>
      <c r="PVN19" s="5"/>
      <c r="PVO19" s="5"/>
      <c r="PVP19" s="6"/>
      <c r="PVR19" s="5"/>
      <c r="PVS19" s="5"/>
      <c r="PVT19" s="5"/>
      <c r="PVU19" s="6"/>
      <c r="PVW19" s="5"/>
      <c r="PVX19" s="5"/>
      <c r="PVY19" s="5"/>
      <c r="PVZ19" s="6"/>
      <c r="PWB19" s="5"/>
      <c r="PWC19" s="5"/>
      <c r="PWD19" s="5"/>
      <c r="PWE19" s="6"/>
      <c r="PWG19" s="5"/>
      <c r="PWH19" s="5"/>
      <c r="PWI19" s="5"/>
      <c r="PWJ19" s="6"/>
      <c r="PWL19" s="5"/>
      <c r="PWM19" s="5"/>
      <c r="PWN19" s="5"/>
      <c r="PWO19" s="6"/>
      <c r="PWQ19" s="5"/>
      <c r="PWR19" s="5"/>
      <c r="PWS19" s="5"/>
      <c r="PWT19" s="6"/>
      <c r="PWV19" s="5"/>
      <c r="PWW19" s="5"/>
      <c r="PWX19" s="5"/>
      <c r="PWY19" s="6"/>
      <c r="PXA19" s="5"/>
      <c r="PXB19" s="5"/>
      <c r="PXC19" s="5"/>
      <c r="PXD19" s="6"/>
      <c r="PXF19" s="5"/>
      <c r="PXG19" s="5"/>
      <c r="PXH19" s="5"/>
      <c r="PXI19" s="6"/>
      <c r="PXK19" s="5"/>
      <c r="PXL19" s="5"/>
      <c r="PXM19" s="5"/>
      <c r="PXN19" s="6"/>
      <c r="PXP19" s="5"/>
      <c r="PXQ19" s="5"/>
      <c r="PXR19" s="5"/>
      <c r="PXS19" s="6"/>
      <c r="PXU19" s="5"/>
      <c r="PXV19" s="5"/>
      <c r="PXW19" s="5"/>
      <c r="PXX19" s="6"/>
      <c r="PXZ19" s="5"/>
      <c r="PYA19" s="5"/>
      <c r="PYB19" s="5"/>
      <c r="PYC19" s="6"/>
      <c r="PYE19" s="5"/>
      <c r="PYF19" s="5"/>
      <c r="PYG19" s="5"/>
      <c r="PYH19" s="6"/>
      <c r="PYJ19" s="5"/>
      <c r="PYK19" s="5"/>
      <c r="PYL19" s="5"/>
      <c r="PYM19" s="6"/>
      <c r="PYO19" s="5"/>
      <c r="PYP19" s="5"/>
      <c r="PYQ19" s="5"/>
      <c r="PYR19" s="6"/>
      <c r="PYT19" s="5"/>
      <c r="PYU19" s="5"/>
      <c r="PYV19" s="5"/>
      <c r="PYW19" s="6"/>
      <c r="PYY19" s="5"/>
      <c r="PYZ19" s="5"/>
      <c r="PZA19" s="5"/>
      <c r="PZB19" s="6"/>
      <c r="PZD19" s="5"/>
      <c r="PZE19" s="5"/>
      <c r="PZF19" s="5"/>
      <c r="PZG19" s="6"/>
      <c r="PZI19" s="5"/>
      <c r="PZJ19" s="5"/>
      <c r="PZK19" s="5"/>
      <c r="PZL19" s="6"/>
      <c r="PZN19" s="5"/>
      <c r="PZO19" s="5"/>
      <c r="PZP19" s="5"/>
      <c r="PZQ19" s="6"/>
      <c r="PZS19" s="5"/>
      <c r="PZT19" s="5"/>
      <c r="PZU19" s="5"/>
      <c r="PZV19" s="6"/>
      <c r="PZX19" s="5"/>
      <c r="PZY19" s="5"/>
      <c r="PZZ19" s="5"/>
      <c r="QAA19" s="6"/>
      <c r="QAC19" s="5"/>
      <c r="QAD19" s="5"/>
      <c r="QAE19" s="5"/>
      <c r="QAF19" s="6"/>
      <c r="QAH19" s="5"/>
      <c r="QAI19" s="5"/>
      <c r="QAJ19" s="5"/>
      <c r="QAK19" s="6"/>
      <c r="QAM19" s="5"/>
      <c r="QAN19" s="5"/>
      <c r="QAO19" s="5"/>
      <c r="QAP19" s="6"/>
      <c r="QAR19" s="5"/>
      <c r="QAS19" s="5"/>
      <c r="QAT19" s="5"/>
      <c r="QAU19" s="6"/>
      <c r="QAW19" s="5"/>
      <c r="QAX19" s="5"/>
      <c r="QAY19" s="5"/>
      <c r="QAZ19" s="6"/>
      <c r="QBB19" s="5"/>
      <c r="QBC19" s="5"/>
      <c r="QBD19" s="5"/>
      <c r="QBE19" s="6"/>
      <c r="QBG19" s="5"/>
      <c r="QBH19" s="5"/>
      <c r="QBI19" s="5"/>
      <c r="QBJ19" s="6"/>
      <c r="QBL19" s="5"/>
      <c r="QBM19" s="5"/>
      <c r="QBN19" s="5"/>
      <c r="QBO19" s="6"/>
      <c r="QBQ19" s="5"/>
      <c r="QBR19" s="5"/>
      <c r="QBS19" s="5"/>
      <c r="QBT19" s="6"/>
      <c r="QBV19" s="5"/>
      <c r="QBW19" s="5"/>
      <c r="QBX19" s="5"/>
      <c r="QBY19" s="6"/>
      <c r="QCA19" s="5"/>
      <c r="QCB19" s="5"/>
      <c r="QCC19" s="5"/>
      <c r="QCD19" s="6"/>
      <c r="QCF19" s="5"/>
      <c r="QCG19" s="5"/>
      <c r="QCH19" s="5"/>
      <c r="QCI19" s="6"/>
      <c r="QCK19" s="5"/>
      <c r="QCL19" s="5"/>
      <c r="QCM19" s="5"/>
      <c r="QCN19" s="6"/>
      <c r="QCP19" s="5"/>
      <c r="QCQ19" s="5"/>
      <c r="QCR19" s="5"/>
      <c r="QCS19" s="6"/>
      <c r="QCU19" s="5"/>
      <c r="QCV19" s="5"/>
      <c r="QCW19" s="5"/>
      <c r="QCX19" s="6"/>
      <c r="QCZ19" s="5"/>
      <c r="QDA19" s="5"/>
      <c r="QDB19" s="5"/>
      <c r="QDC19" s="6"/>
      <c r="QDE19" s="5"/>
      <c r="QDF19" s="5"/>
      <c r="QDG19" s="5"/>
      <c r="QDH19" s="6"/>
      <c r="QDJ19" s="5"/>
      <c r="QDK19" s="5"/>
      <c r="QDL19" s="5"/>
      <c r="QDM19" s="6"/>
      <c r="QDO19" s="5"/>
      <c r="QDP19" s="5"/>
      <c r="QDQ19" s="5"/>
      <c r="QDR19" s="6"/>
      <c r="QDT19" s="5"/>
      <c r="QDU19" s="5"/>
      <c r="QDV19" s="5"/>
      <c r="QDW19" s="6"/>
      <c r="QDY19" s="5"/>
      <c r="QDZ19" s="5"/>
      <c r="QEA19" s="5"/>
      <c r="QEB19" s="6"/>
      <c r="QED19" s="5"/>
      <c r="QEE19" s="5"/>
      <c r="QEF19" s="5"/>
      <c r="QEG19" s="6"/>
      <c r="QEI19" s="5"/>
      <c r="QEJ19" s="5"/>
      <c r="QEK19" s="5"/>
      <c r="QEL19" s="6"/>
      <c r="QEN19" s="5"/>
      <c r="QEO19" s="5"/>
      <c r="QEP19" s="5"/>
      <c r="QEQ19" s="6"/>
      <c r="QES19" s="5"/>
      <c r="QET19" s="5"/>
      <c r="QEU19" s="5"/>
      <c r="QEV19" s="6"/>
      <c r="QEX19" s="5"/>
      <c r="QEY19" s="5"/>
      <c r="QEZ19" s="5"/>
      <c r="QFA19" s="6"/>
      <c r="QFC19" s="5"/>
      <c r="QFD19" s="5"/>
      <c r="QFE19" s="5"/>
      <c r="QFF19" s="6"/>
      <c r="QFH19" s="5"/>
      <c r="QFI19" s="5"/>
      <c r="QFJ19" s="5"/>
      <c r="QFK19" s="6"/>
      <c r="QFM19" s="5"/>
      <c r="QFN19" s="5"/>
      <c r="QFO19" s="5"/>
      <c r="QFP19" s="6"/>
      <c r="QFR19" s="5"/>
      <c r="QFS19" s="5"/>
      <c r="QFT19" s="5"/>
      <c r="QFU19" s="6"/>
      <c r="QFW19" s="5"/>
      <c r="QFX19" s="5"/>
      <c r="QFY19" s="5"/>
      <c r="QFZ19" s="6"/>
      <c r="QGB19" s="5"/>
      <c r="QGC19" s="5"/>
      <c r="QGD19" s="5"/>
      <c r="QGE19" s="6"/>
      <c r="QGG19" s="5"/>
      <c r="QGH19" s="5"/>
      <c r="QGI19" s="5"/>
      <c r="QGJ19" s="6"/>
      <c r="QGL19" s="5"/>
      <c r="QGM19" s="5"/>
      <c r="QGN19" s="5"/>
      <c r="QGO19" s="6"/>
      <c r="QGQ19" s="5"/>
      <c r="QGR19" s="5"/>
      <c r="QGS19" s="5"/>
      <c r="QGT19" s="6"/>
      <c r="QGV19" s="5"/>
      <c r="QGW19" s="5"/>
      <c r="QGX19" s="5"/>
      <c r="QGY19" s="6"/>
      <c r="QHA19" s="5"/>
      <c r="QHB19" s="5"/>
      <c r="QHC19" s="5"/>
      <c r="QHD19" s="6"/>
      <c r="QHF19" s="5"/>
      <c r="QHG19" s="5"/>
      <c r="QHH19" s="5"/>
      <c r="QHI19" s="6"/>
      <c r="QHK19" s="5"/>
      <c r="QHL19" s="5"/>
      <c r="QHM19" s="5"/>
      <c r="QHN19" s="6"/>
      <c r="QHP19" s="5"/>
      <c r="QHQ19" s="5"/>
      <c r="QHR19" s="5"/>
      <c r="QHS19" s="6"/>
      <c r="QHU19" s="5"/>
      <c r="QHV19" s="5"/>
      <c r="QHW19" s="5"/>
      <c r="QHX19" s="6"/>
      <c r="QHZ19" s="5"/>
      <c r="QIA19" s="5"/>
      <c r="QIB19" s="5"/>
      <c r="QIC19" s="6"/>
      <c r="QIE19" s="5"/>
      <c r="QIF19" s="5"/>
      <c r="QIG19" s="5"/>
      <c r="QIH19" s="6"/>
      <c r="QIJ19" s="5"/>
      <c r="QIK19" s="5"/>
      <c r="QIL19" s="5"/>
      <c r="QIM19" s="6"/>
      <c r="QIO19" s="5"/>
      <c r="QIP19" s="5"/>
      <c r="QIQ19" s="5"/>
      <c r="QIR19" s="6"/>
      <c r="QIT19" s="5"/>
      <c r="QIU19" s="5"/>
      <c r="QIV19" s="5"/>
      <c r="QIW19" s="6"/>
      <c r="QIY19" s="5"/>
      <c r="QIZ19" s="5"/>
      <c r="QJA19" s="5"/>
      <c r="QJB19" s="6"/>
      <c r="QJD19" s="5"/>
      <c r="QJE19" s="5"/>
      <c r="QJF19" s="5"/>
      <c r="QJG19" s="6"/>
      <c r="QJI19" s="5"/>
      <c r="QJJ19" s="5"/>
      <c r="QJK19" s="5"/>
      <c r="QJL19" s="6"/>
      <c r="QJN19" s="5"/>
      <c r="QJO19" s="5"/>
      <c r="QJP19" s="5"/>
      <c r="QJQ19" s="6"/>
      <c r="QJS19" s="5"/>
      <c r="QJT19" s="5"/>
      <c r="QJU19" s="5"/>
      <c r="QJV19" s="6"/>
      <c r="QJX19" s="5"/>
      <c r="QJY19" s="5"/>
      <c r="QJZ19" s="5"/>
      <c r="QKA19" s="6"/>
      <c r="QKC19" s="5"/>
      <c r="QKD19" s="5"/>
      <c r="QKE19" s="5"/>
      <c r="QKF19" s="6"/>
      <c r="QKH19" s="5"/>
      <c r="QKI19" s="5"/>
      <c r="QKJ19" s="5"/>
      <c r="QKK19" s="6"/>
      <c r="QKM19" s="5"/>
      <c r="QKN19" s="5"/>
      <c r="QKO19" s="5"/>
      <c r="QKP19" s="6"/>
      <c r="QKR19" s="5"/>
      <c r="QKS19" s="5"/>
      <c r="QKT19" s="5"/>
      <c r="QKU19" s="6"/>
      <c r="QKW19" s="5"/>
      <c r="QKX19" s="5"/>
      <c r="QKY19" s="5"/>
      <c r="QKZ19" s="6"/>
      <c r="QLB19" s="5"/>
      <c r="QLC19" s="5"/>
      <c r="QLD19" s="5"/>
      <c r="QLE19" s="6"/>
      <c r="QLG19" s="5"/>
      <c r="QLH19" s="5"/>
      <c r="QLI19" s="5"/>
      <c r="QLJ19" s="6"/>
      <c r="QLL19" s="5"/>
      <c r="QLM19" s="5"/>
      <c r="QLN19" s="5"/>
      <c r="QLO19" s="6"/>
      <c r="QLQ19" s="5"/>
      <c r="QLR19" s="5"/>
      <c r="QLS19" s="5"/>
      <c r="QLT19" s="6"/>
      <c r="QLV19" s="5"/>
      <c r="QLW19" s="5"/>
      <c r="QLX19" s="5"/>
      <c r="QLY19" s="6"/>
      <c r="QMA19" s="5"/>
      <c r="QMB19" s="5"/>
      <c r="QMC19" s="5"/>
      <c r="QMD19" s="6"/>
      <c r="QMF19" s="5"/>
      <c r="QMG19" s="5"/>
      <c r="QMH19" s="5"/>
      <c r="QMI19" s="6"/>
      <c r="QMK19" s="5"/>
      <c r="QML19" s="5"/>
      <c r="QMM19" s="5"/>
      <c r="QMN19" s="6"/>
      <c r="QMP19" s="5"/>
      <c r="QMQ19" s="5"/>
      <c r="QMR19" s="5"/>
      <c r="QMS19" s="6"/>
      <c r="QMU19" s="5"/>
      <c r="QMV19" s="5"/>
      <c r="QMW19" s="5"/>
      <c r="QMX19" s="6"/>
      <c r="QMZ19" s="5"/>
      <c r="QNA19" s="5"/>
      <c r="QNB19" s="5"/>
      <c r="QNC19" s="6"/>
      <c r="QNE19" s="5"/>
      <c r="QNF19" s="5"/>
      <c r="QNG19" s="5"/>
      <c r="QNH19" s="6"/>
      <c r="QNJ19" s="5"/>
      <c r="QNK19" s="5"/>
      <c r="QNL19" s="5"/>
      <c r="QNM19" s="6"/>
      <c r="QNO19" s="5"/>
      <c r="QNP19" s="5"/>
      <c r="QNQ19" s="5"/>
      <c r="QNR19" s="6"/>
      <c r="QNT19" s="5"/>
      <c r="QNU19" s="5"/>
      <c r="QNV19" s="5"/>
      <c r="QNW19" s="6"/>
      <c r="QNY19" s="5"/>
      <c r="QNZ19" s="5"/>
      <c r="QOA19" s="5"/>
      <c r="QOB19" s="6"/>
      <c r="QOD19" s="5"/>
      <c r="QOE19" s="5"/>
      <c r="QOF19" s="5"/>
      <c r="QOG19" s="6"/>
      <c r="QOI19" s="5"/>
      <c r="QOJ19" s="5"/>
      <c r="QOK19" s="5"/>
      <c r="QOL19" s="6"/>
      <c r="QON19" s="5"/>
      <c r="QOO19" s="5"/>
      <c r="QOP19" s="5"/>
      <c r="QOQ19" s="6"/>
      <c r="QOS19" s="5"/>
      <c r="QOT19" s="5"/>
      <c r="QOU19" s="5"/>
      <c r="QOV19" s="6"/>
      <c r="QOX19" s="5"/>
      <c r="QOY19" s="5"/>
      <c r="QOZ19" s="5"/>
      <c r="QPA19" s="6"/>
      <c r="QPC19" s="5"/>
      <c r="QPD19" s="5"/>
      <c r="QPE19" s="5"/>
      <c r="QPF19" s="6"/>
      <c r="QPH19" s="5"/>
      <c r="QPI19" s="5"/>
      <c r="QPJ19" s="5"/>
      <c r="QPK19" s="6"/>
      <c r="QPM19" s="5"/>
      <c r="QPN19" s="5"/>
      <c r="QPO19" s="5"/>
      <c r="QPP19" s="6"/>
      <c r="QPR19" s="5"/>
      <c r="QPS19" s="5"/>
      <c r="QPT19" s="5"/>
      <c r="QPU19" s="6"/>
      <c r="QPW19" s="5"/>
      <c r="QPX19" s="5"/>
      <c r="QPY19" s="5"/>
      <c r="QPZ19" s="6"/>
      <c r="QQB19" s="5"/>
      <c r="QQC19" s="5"/>
      <c r="QQD19" s="5"/>
      <c r="QQE19" s="6"/>
      <c r="QQG19" s="5"/>
      <c r="QQH19" s="5"/>
      <c r="QQI19" s="5"/>
      <c r="QQJ19" s="6"/>
      <c r="QQL19" s="5"/>
      <c r="QQM19" s="5"/>
      <c r="QQN19" s="5"/>
      <c r="QQO19" s="6"/>
      <c r="QQQ19" s="5"/>
      <c r="QQR19" s="5"/>
      <c r="QQS19" s="5"/>
      <c r="QQT19" s="6"/>
      <c r="QQV19" s="5"/>
      <c r="QQW19" s="5"/>
      <c r="QQX19" s="5"/>
      <c r="QQY19" s="6"/>
      <c r="QRA19" s="5"/>
      <c r="QRB19" s="5"/>
      <c r="QRC19" s="5"/>
      <c r="QRD19" s="6"/>
      <c r="QRF19" s="5"/>
      <c r="QRG19" s="5"/>
      <c r="QRH19" s="5"/>
      <c r="QRI19" s="6"/>
      <c r="QRK19" s="5"/>
      <c r="QRL19" s="5"/>
      <c r="QRM19" s="5"/>
      <c r="QRN19" s="6"/>
      <c r="QRP19" s="5"/>
      <c r="QRQ19" s="5"/>
      <c r="QRR19" s="5"/>
      <c r="QRS19" s="6"/>
      <c r="QRU19" s="5"/>
      <c r="QRV19" s="5"/>
      <c r="QRW19" s="5"/>
      <c r="QRX19" s="6"/>
      <c r="QRZ19" s="5"/>
      <c r="QSA19" s="5"/>
      <c r="QSB19" s="5"/>
      <c r="QSC19" s="6"/>
      <c r="QSE19" s="5"/>
      <c r="QSF19" s="5"/>
      <c r="QSG19" s="5"/>
      <c r="QSH19" s="6"/>
      <c r="QSJ19" s="5"/>
      <c r="QSK19" s="5"/>
      <c r="QSL19" s="5"/>
      <c r="QSM19" s="6"/>
      <c r="QSO19" s="5"/>
      <c r="QSP19" s="5"/>
      <c r="QSQ19" s="5"/>
      <c r="QSR19" s="6"/>
      <c r="QST19" s="5"/>
      <c r="QSU19" s="5"/>
      <c r="QSV19" s="5"/>
      <c r="QSW19" s="6"/>
      <c r="QSY19" s="5"/>
      <c r="QSZ19" s="5"/>
      <c r="QTA19" s="5"/>
      <c r="QTB19" s="6"/>
      <c r="QTD19" s="5"/>
      <c r="QTE19" s="5"/>
      <c r="QTF19" s="5"/>
      <c r="QTG19" s="6"/>
      <c r="QTI19" s="5"/>
      <c r="QTJ19" s="5"/>
      <c r="QTK19" s="5"/>
      <c r="QTL19" s="6"/>
      <c r="QTN19" s="5"/>
      <c r="QTO19" s="5"/>
      <c r="QTP19" s="5"/>
      <c r="QTQ19" s="6"/>
      <c r="QTS19" s="5"/>
      <c r="QTT19" s="5"/>
      <c r="QTU19" s="5"/>
      <c r="QTV19" s="6"/>
      <c r="QTX19" s="5"/>
      <c r="QTY19" s="5"/>
      <c r="QTZ19" s="5"/>
      <c r="QUA19" s="6"/>
      <c r="QUC19" s="5"/>
      <c r="QUD19" s="5"/>
      <c r="QUE19" s="5"/>
      <c r="QUF19" s="6"/>
      <c r="QUH19" s="5"/>
      <c r="QUI19" s="5"/>
      <c r="QUJ19" s="5"/>
      <c r="QUK19" s="6"/>
      <c r="QUM19" s="5"/>
      <c r="QUN19" s="5"/>
      <c r="QUO19" s="5"/>
      <c r="QUP19" s="6"/>
      <c r="QUR19" s="5"/>
      <c r="QUS19" s="5"/>
      <c r="QUT19" s="5"/>
      <c r="QUU19" s="6"/>
      <c r="QUW19" s="5"/>
      <c r="QUX19" s="5"/>
      <c r="QUY19" s="5"/>
      <c r="QUZ19" s="6"/>
      <c r="QVB19" s="5"/>
      <c r="QVC19" s="5"/>
      <c r="QVD19" s="5"/>
      <c r="QVE19" s="6"/>
      <c r="QVG19" s="5"/>
      <c r="QVH19" s="5"/>
      <c r="QVI19" s="5"/>
      <c r="QVJ19" s="6"/>
      <c r="QVL19" s="5"/>
      <c r="QVM19" s="5"/>
      <c r="QVN19" s="5"/>
      <c r="QVO19" s="6"/>
      <c r="QVQ19" s="5"/>
      <c r="QVR19" s="5"/>
      <c r="QVS19" s="5"/>
      <c r="QVT19" s="6"/>
      <c r="QVV19" s="5"/>
      <c r="QVW19" s="5"/>
      <c r="QVX19" s="5"/>
      <c r="QVY19" s="6"/>
      <c r="QWA19" s="5"/>
      <c r="QWB19" s="5"/>
      <c r="QWC19" s="5"/>
      <c r="QWD19" s="6"/>
      <c r="QWF19" s="5"/>
      <c r="QWG19" s="5"/>
      <c r="QWH19" s="5"/>
      <c r="QWI19" s="6"/>
      <c r="QWK19" s="5"/>
      <c r="QWL19" s="5"/>
      <c r="QWM19" s="5"/>
      <c r="QWN19" s="6"/>
      <c r="QWP19" s="5"/>
      <c r="QWQ19" s="5"/>
      <c r="QWR19" s="5"/>
      <c r="QWS19" s="6"/>
      <c r="QWU19" s="5"/>
      <c r="QWV19" s="5"/>
      <c r="QWW19" s="5"/>
      <c r="QWX19" s="6"/>
      <c r="QWZ19" s="5"/>
      <c r="QXA19" s="5"/>
      <c r="QXB19" s="5"/>
      <c r="QXC19" s="6"/>
      <c r="QXE19" s="5"/>
      <c r="QXF19" s="5"/>
      <c r="QXG19" s="5"/>
      <c r="QXH19" s="6"/>
      <c r="QXJ19" s="5"/>
      <c r="QXK19" s="5"/>
      <c r="QXL19" s="5"/>
      <c r="QXM19" s="6"/>
      <c r="QXO19" s="5"/>
      <c r="QXP19" s="5"/>
      <c r="QXQ19" s="5"/>
      <c r="QXR19" s="6"/>
      <c r="QXT19" s="5"/>
      <c r="QXU19" s="5"/>
      <c r="QXV19" s="5"/>
      <c r="QXW19" s="6"/>
      <c r="QXY19" s="5"/>
      <c r="QXZ19" s="5"/>
      <c r="QYA19" s="5"/>
      <c r="QYB19" s="6"/>
      <c r="QYD19" s="5"/>
      <c r="QYE19" s="5"/>
      <c r="QYF19" s="5"/>
      <c r="QYG19" s="6"/>
      <c r="QYI19" s="5"/>
      <c r="QYJ19" s="5"/>
      <c r="QYK19" s="5"/>
      <c r="QYL19" s="6"/>
      <c r="QYN19" s="5"/>
      <c r="QYO19" s="5"/>
      <c r="QYP19" s="5"/>
      <c r="QYQ19" s="6"/>
      <c r="QYS19" s="5"/>
      <c r="QYT19" s="5"/>
      <c r="QYU19" s="5"/>
      <c r="QYV19" s="6"/>
      <c r="QYX19" s="5"/>
      <c r="QYY19" s="5"/>
      <c r="QYZ19" s="5"/>
      <c r="QZA19" s="6"/>
      <c r="QZC19" s="5"/>
      <c r="QZD19" s="5"/>
      <c r="QZE19" s="5"/>
      <c r="QZF19" s="6"/>
      <c r="QZH19" s="5"/>
      <c r="QZI19" s="5"/>
      <c r="QZJ19" s="5"/>
      <c r="QZK19" s="6"/>
      <c r="QZM19" s="5"/>
      <c r="QZN19" s="5"/>
      <c r="QZO19" s="5"/>
      <c r="QZP19" s="6"/>
      <c r="QZR19" s="5"/>
      <c r="QZS19" s="5"/>
      <c r="QZT19" s="5"/>
      <c r="QZU19" s="6"/>
      <c r="QZW19" s="5"/>
      <c r="QZX19" s="5"/>
      <c r="QZY19" s="5"/>
      <c r="QZZ19" s="6"/>
      <c r="RAB19" s="5"/>
      <c r="RAC19" s="5"/>
      <c r="RAD19" s="5"/>
      <c r="RAE19" s="6"/>
      <c r="RAG19" s="5"/>
      <c r="RAH19" s="5"/>
      <c r="RAI19" s="5"/>
      <c r="RAJ19" s="6"/>
      <c r="RAL19" s="5"/>
      <c r="RAM19" s="5"/>
      <c r="RAN19" s="5"/>
      <c r="RAO19" s="6"/>
      <c r="RAQ19" s="5"/>
      <c r="RAR19" s="5"/>
      <c r="RAS19" s="5"/>
      <c r="RAT19" s="6"/>
      <c r="RAV19" s="5"/>
      <c r="RAW19" s="5"/>
      <c r="RAX19" s="5"/>
      <c r="RAY19" s="6"/>
      <c r="RBA19" s="5"/>
      <c r="RBB19" s="5"/>
      <c r="RBC19" s="5"/>
      <c r="RBD19" s="6"/>
      <c r="RBF19" s="5"/>
      <c r="RBG19" s="5"/>
      <c r="RBH19" s="5"/>
      <c r="RBI19" s="6"/>
      <c r="RBK19" s="5"/>
      <c r="RBL19" s="5"/>
      <c r="RBM19" s="5"/>
      <c r="RBN19" s="6"/>
      <c r="RBP19" s="5"/>
      <c r="RBQ19" s="5"/>
      <c r="RBR19" s="5"/>
      <c r="RBS19" s="6"/>
      <c r="RBU19" s="5"/>
      <c r="RBV19" s="5"/>
      <c r="RBW19" s="5"/>
      <c r="RBX19" s="6"/>
      <c r="RBZ19" s="5"/>
      <c r="RCA19" s="5"/>
      <c r="RCB19" s="5"/>
      <c r="RCC19" s="6"/>
      <c r="RCE19" s="5"/>
      <c r="RCF19" s="5"/>
      <c r="RCG19" s="5"/>
      <c r="RCH19" s="6"/>
      <c r="RCJ19" s="5"/>
      <c r="RCK19" s="5"/>
      <c r="RCL19" s="5"/>
      <c r="RCM19" s="6"/>
      <c r="RCO19" s="5"/>
      <c r="RCP19" s="5"/>
      <c r="RCQ19" s="5"/>
      <c r="RCR19" s="6"/>
      <c r="RCT19" s="5"/>
      <c r="RCU19" s="5"/>
      <c r="RCV19" s="5"/>
      <c r="RCW19" s="6"/>
      <c r="RCY19" s="5"/>
      <c r="RCZ19" s="5"/>
      <c r="RDA19" s="5"/>
      <c r="RDB19" s="6"/>
      <c r="RDD19" s="5"/>
      <c r="RDE19" s="5"/>
      <c r="RDF19" s="5"/>
      <c r="RDG19" s="6"/>
      <c r="RDI19" s="5"/>
      <c r="RDJ19" s="5"/>
      <c r="RDK19" s="5"/>
      <c r="RDL19" s="6"/>
      <c r="RDN19" s="5"/>
      <c r="RDO19" s="5"/>
      <c r="RDP19" s="5"/>
      <c r="RDQ19" s="6"/>
      <c r="RDS19" s="5"/>
      <c r="RDT19" s="5"/>
      <c r="RDU19" s="5"/>
      <c r="RDV19" s="6"/>
      <c r="RDX19" s="5"/>
      <c r="RDY19" s="5"/>
      <c r="RDZ19" s="5"/>
      <c r="REA19" s="6"/>
      <c r="REC19" s="5"/>
      <c r="RED19" s="5"/>
      <c r="REE19" s="5"/>
      <c r="REF19" s="6"/>
      <c r="REH19" s="5"/>
      <c r="REI19" s="5"/>
      <c r="REJ19" s="5"/>
      <c r="REK19" s="6"/>
      <c r="REM19" s="5"/>
      <c r="REN19" s="5"/>
      <c r="REO19" s="5"/>
      <c r="REP19" s="6"/>
      <c r="RER19" s="5"/>
      <c r="RES19" s="5"/>
      <c r="RET19" s="5"/>
      <c r="REU19" s="6"/>
      <c r="REW19" s="5"/>
      <c r="REX19" s="5"/>
      <c r="REY19" s="5"/>
      <c r="REZ19" s="6"/>
      <c r="RFB19" s="5"/>
      <c r="RFC19" s="5"/>
      <c r="RFD19" s="5"/>
      <c r="RFE19" s="6"/>
      <c r="RFG19" s="5"/>
      <c r="RFH19" s="5"/>
      <c r="RFI19" s="5"/>
      <c r="RFJ19" s="6"/>
      <c r="RFL19" s="5"/>
      <c r="RFM19" s="5"/>
      <c r="RFN19" s="5"/>
      <c r="RFO19" s="6"/>
      <c r="RFQ19" s="5"/>
      <c r="RFR19" s="5"/>
      <c r="RFS19" s="5"/>
      <c r="RFT19" s="6"/>
      <c r="RFV19" s="5"/>
      <c r="RFW19" s="5"/>
      <c r="RFX19" s="5"/>
      <c r="RFY19" s="6"/>
      <c r="RGA19" s="5"/>
      <c r="RGB19" s="5"/>
      <c r="RGC19" s="5"/>
      <c r="RGD19" s="6"/>
      <c r="RGF19" s="5"/>
      <c r="RGG19" s="5"/>
      <c r="RGH19" s="5"/>
      <c r="RGI19" s="6"/>
      <c r="RGK19" s="5"/>
      <c r="RGL19" s="5"/>
      <c r="RGM19" s="5"/>
      <c r="RGN19" s="6"/>
      <c r="RGP19" s="5"/>
      <c r="RGQ19" s="5"/>
      <c r="RGR19" s="5"/>
      <c r="RGS19" s="6"/>
      <c r="RGU19" s="5"/>
      <c r="RGV19" s="5"/>
      <c r="RGW19" s="5"/>
      <c r="RGX19" s="6"/>
      <c r="RGZ19" s="5"/>
      <c r="RHA19" s="5"/>
      <c r="RHB19" s="5"/>
      <c r="RHC19" s="6"/>
      <c r="RHE19" s="5"/>
      <c r="RHF19" s="5"/>
      <c r="RHG19" s="5"/>
      <c r="RHH19" s="6"/>
      <c r="RHJ19" s="5"/>
      <c r="RHK19" s="5"/>
      <c r="RHL19" s="5"/>
      <c r="RHM19" s="6"/>
      <c r="RHO19" s="5"/>
      <c r="RHP19" s="5"/>
      <c r="RHQ19" s="5"/>
      <c r="RHR19" s="6"/>
      <c r="RHT19" s="5"/>
      <c r="RHU19" s="5"/>
      <c r="RHV19" s="5"/>
      <c r="RHW19" s="6"/>
      <c r="RHY19" s="5"/>
      <c r="RHZ19" s="5"/>
      <c r="RIA19" s="5"/>
      <c r="RIB19" s="6"/>
      <c r="RID19" s="5"/>
      <c r="RIE19" s="5"/>
      <c r="RIF19" s="5"/>
      <c r="RIG19" s="6"/>
      <c r="RII19" s="5"/>
      <c r="RIJ19" s="5"/>
      <c r="RIK19" s="5"/>
      <c r="RIL19" s="6"/>
      <c r="RIN19" s="5"/>
      <c r="RIO19" s="5"/>
      <c r="RIP19" s="5"/>
      <c r="RIQ19" s="6"/>
      <c r="RIS19" s="5"/>
      <c r="RIT19" s="5"/>
      <c r="RIU19" s="5"/>
      <c r="RIV19" s="6"/>
      <c r="RIX19" s="5"/>
      <c r="RIY19" s="5"/>
      <c r="RIZ19" s="5"/>
      <c r="RJA19" s="6"/>
      <c r="RJC19" s="5"/>
      <c r="RJD19" s="5"/>
      <c r="RJE19" s="5"/>
      <c r="RJF19" s="6"/>
      <c r="RJH19" s="5"/>
      <c r="RJI19" s="5"/>
      <c r="RJJ19" s="5"/>
      <c r="RJK19" s="6"/>
      <c r="RJM19" s="5"/>
      <c r="RJN19" s="5"/>
      <c r="RJO19" s="5"/>
      <c r="RJP19" s="6"/>
      <c r="RJR19" s="5"/>
      <c r="RJS19" s="5"/>
      <c r="RJT19" s="5"/>
      <c r="RJU19" s="6"/>
      <c r="RJW19" s="5"/>
      <c r="RJX19" s="5"/>
      <c r="RJY19" s="5"/>
      <c r="RJZ19" s="6"/>
      <c r="RKB19" s="5"/>
      <c r="RKC19" s="5"/>
      <c r="RKD19" s="5"/>
      <c r="RKE19" s="6"/>
      <c r="RKG19" s="5"/>
      <c r="RKH19" s="5"/>
      <c r="RKI19" s="5"/>
      <c r="RKJ19" s="6"/>
      <c r="RKL19" s="5"/>
      <c r="RKM19" s="5"/>
      <c r="RKN19" s="5"/>
      <c r="RKO19" s="6"/>
      <c r="RKQ19" s="5"/>
      <c r="RKR19" s="5"/>
      <c r="RKS19" s="5"/>
      <c r="RKT19" s="6"/>
      <c r="RKV19" s="5"/>
      <c r="RKW19" s="5"/>
      <c r="RKX19" s="5"/>
      <c r="RKY19" s="6"/>
      <c r="RLA19" s="5"/>
      <c r="RLB19" s="5"/>
      <c r="RLC19" s="5"/>
      <c r="RLD19" s="6"/>
      <c r="RLF19" s="5"/>
      <c r="RLG19" s="5"/>
      <c r="RLH19" s="5"/>
      <c r="RLI19" s="6"/>
      <c r="RLK19" s="5"/>
      <c r="RLL19" s="5"/>
      <c r="RLM19" s="5"/>
      <c r="RLN19" s="6"/>
      <c r="RLP19" s="5"/>
      <c r="RLQ19" s="5"/>
      <c r="RLR19" s="5"/>
      <c r="RLS19" s="6"/>
      <c r="RLU19" s="5"/>
      <c r="RLV19" s="5"/>
      <c r="RLW19" s="5"/>
      <c r="RLX19" s="6"/>
      <c r="RLZ19" s="5"/>
      <c r="RMA19" s="5"/>
      <c r="RMB19" s="5"/>
      <c r="RMC19" s="6"/>
      <c r="RME19" s="5"/>
      <c r="RMF19" s="5"/>
      <c r="RMG19" s="5"/>
      <c r="RMH19" s="6"/>
      <c r="RMJ19" s="5"/>
      <c r="RMK19" s="5"/>
      <c r="RML19" s="5"/>
      <c r="RMM19" s="6"/>
      <c r="RMO19" s="5"/>
      <c r="RMP19" s="5"/>
      <c r="RMQ19" s="5"/>
      <c r="RMR19" s="6"/>
      <c r="RMT19" s="5"/>
      <c r="RMU19" s="5"/>
      <c r="RMV19" s="5"/>
      <c r="RMW19" s="6"/>
      <c r="RMY19" s="5"/>
      <c r="RMZ19" s="5"/>
      <c r="RNA19" s="5"/>
      <c r="RNB19" s="6"/>
      <c r="RND19" s="5"/>
      <c r="RNE19" s="5"/>
      <c r="RNF19" s="5"/>
      <c r="RNG19" s="6"/>
      <c r="RNI19" s="5"/>
      <c r="RNJ19" s="5"/>
      <c r="RNK19" s="5"/>
      <c r="RNL19" s="6"/>
      <c r="RNN19" s="5"/>
      <c r="RNO19" s="5"/>
      <c r="RNP19" s="5"/>
      <c r="RNQ19" s="6"/>
      <c r="RNS19" s="5"/>
      <c r="RNT19" s="5"/>
      <c r="RNU19" s="5"/>
      <c r="RNV19" s="6"/>
      <c r="RNX19" s="5"/>
      <c r="RNY19" s="5"/>
      <c r="RNZ19" s="5"/>
      <c r="ROA19" s="6"/>
      <c r="ROC19" s="5"/>
      <c r="ROD19" s="5"/>
      <c r="ROE19" s="5"/>
      <c r="ROF19" s="6"/>
      <c r="ROH19" s="5"/>
      <c r="ROI19" s="5"/>
      <c r="ROJ19" s="5"/>
      <c r="ROK19" s="6"/>
      <c r="ROM19" s="5"/>
      <c r="RON19" s="5"/>
      <c r="ROO19" s="5"/>
      <c r="ROP19" s="6"/>
      <c r="ROR19" s="5"/>
      <c r="ROS19" s="5"/>
      <c r="ROT19" s="5"/>
      <c r="ROU19" s="6"/>
      <c r="ROW19" s="5"/>
      <c r="ROX19" s="5"/>
      <c r="ROY19" s="5"/>
      <c r="ROZ19" s="6"/>
      <c r="RPB19" s="5"/>
      <c r="RPC19" s="5"/>
      <c r="RPD19" s="5"/>
      <c r="RPE19" s="6"/>
      <c r="RPG19" s="5"/>
      <c r="RPH19" s="5"/>
      <c r="RPI19" s="5"/>
      <c r="RPJ19" s="6"/>
      <c r="RPL19" s="5"/>
      <c r="RPM19" s="5"/>
      <c r="RPN19" s="5"/>
      <c r="RPO19" s="6"/>
      <c r="RPQ19" s="5"/>
      <c r="RPR19" s="5"/>
      <c r="RPS19" s="5"/>
      <c r="RPT19" s="6"/>
      <c r="RPV19" s="5"/>
      <c r="RPW19" s="5"/>
      <c r="RPX19" s="5"/>
      <c r="RPY19" s="6"/>
      <c r="RQA19" s="5"/>
      <c r="RQB19" s="5"/>
      <c r="RQC19" s="5"/>
      <c r="RQD19" s="6"/>
      <c r="RQF19" s="5"/>
      <c r="RQG19" s="5"/>
      <c r="RQH19" s="5"/>
      <c r="RQI19" s="6"/>
      <c r="RQK19" s="5"/>
      <c r="RQL19" s="5"/>
      <c r="RQM19" s="5"/>
      <c r="RQN19" s="6"/>
      <c r="RQP19" s="5"/>
      <c r="RQQ19" s="5"/>
      <c r="RQR19" s="5"/>
      <c r="RQS19" s="6"/>
      <c r="RQU19" s="5"/>
      <c r="RQV19" s="5"/>
      <c r="RQW19" s="5"/>
      <c r="RQX19" s="6"/>
      <c r="RQZ19" s="5"/>
      <c r="RRA19" s="5"/>
      <c r="RRB19" s="5"/>
      <c r="RRC19" s="6"/>
      <c r="RRE19" s="5"/>
      <c r="RRF19" s="5"/>
      <c r="RRG19" s="5"/>
      <c r="RRH19" s="6"/>
      <c r="RRJ19" s="5"/>
      <c r="RRK19" s="5"/>
      <c r="RRL19" s="5"/>
      <c r="RRM19" s="6"/>
      <c r="RRO19" s="5"/>
      <c r="RRP19" s="5"/>
      <c r="RRQ19" s="5"/>
      <c r="RRR19" s="6"/>
      <c r="RRT19" s="5"/>
      <c r="RRU19" s="5"/>
      <c r="RRV19" s="5"/>
      <c r="RRW19" s="6"/>
      <c r="RRY19" s="5"/>
      <c r="RRZ19" s="5"/>
      <c r="RSA19" s="5"/>
      <c r="RSB19" s="6"/>
      <c r="RSD19" s="5"/>
      <c r="RSE19" s="5"/>
      <c r="RSF19" s="5"/>
      <c r="RSG19" s="6"/>
      <c r="RSI19" s="5"/>
      <c r="RSJ19" s="5"/>
      <c r="RSK19" s="5"/>
      <c r="RSL19" s="6"/>
      <c r="RSN19" s="5"/>
      <c r="RSO19" s="5"/>
      <c r="RSP19" s="5"/>
      <c r="RSQ19" s="6"/>
      <c r="RSS19" s="5"/>
      <c r="RST19" s="5"/>
      <c r="RSU19" s="5"/>
      <c r="RSV19" s="6"/>
      <c r="RSX19" s="5"/>
      <c r="RSY19" s="5"/>
      <c r="RSZ19" s="5"/>
      <c r="RTA19" s="6"/>
      <c r="RTC19" s="5"/>
      <c r="RTD19" s="5"/>
      <c r="RTE19" s="5"/>
      <c r="RTF19" s="6"/>
      <c r="RTH19" s="5"/>
      <c r="RTI19" s="5"/>
      <c r="RTJ19" s="5"/>
      <c r="RTK19" s="6"/>
      <c r="RTM19" s="5"/>
      <c r="RTN19" s="5"/>
      <c r="RTO19" s="5"/>
      <c r="RTP19" s="6"/>
      <c r="RTR19" s="5"/>
      <c r="RTS19" s="5"/>
      <c r="RTT19" s="5"/>
      <c r="RTU19" s="6"/>
      <c r="RTW19" s="5"/>
      <c r="RTX19" s="5"/>
      <c r="RTY19" s="5"/>
      <c r="RTZ19" s="6"/>
      <c r="RUB19" s="5"/>
      <c r="RUC19" s="5"/>
      <c r="RUD19" s="5"/>
      <c r="RUE19" s="6"/>
      <c r="RUG19" s="5"/>
      <c r="RUH19" s="5"/>
      <c r="RUI19" s="5"/>
      <c r="RUJ19" s="6"/>
      <c r="RUL19" s="5"/>
      <c r="RUM19" s="5"/>
      <c r="RUN19" s="5"/>
      <c r="RUO19" s="6"/>
      <c r="RUQ19" s="5"/>
      <c r="RUR19" s="5"/>
      <c r="RUS19" s="5"/>
      <c r="RUT19" s="6"/>
      <c r="RUV19" s="5"/>
      <c r="RUW19" s="5"/>
      <c r="RUX19" s="5"/>
      <c r="RUY19" s="6"/>
      <c r="RVA19" s="5"/>
      <c r="RVB19" s="5"/>
      <c r="RVC19" s="5"/>
      <c r="RVD19" s="6"/>
      <c r="RVF19" s="5"/>
      <c r="RVG19" s="5"/>
      <c r="RVH19" s="5"/>
      <c r="RVI19" s="6"/>
      <c r="RVK19" s="5"/>
      <c r="RVL19" s="5"/>
      <c r="RVM19" s="5"/>
      <c r="RVN19" s="6"/>
      <c r="RVP19" s="5"/>
      <c r="RVQ19" s="5"/>
      <c r="RVR19" s="5"/>
      <c r="RVS19" s="6"/>
      <c r="RVU19" s="5"/>
      <c r="RVV19" s="5"/>
      <c r="RVW19" s="5"/>
      <c r="RVX19" s="6"/>
      <c r="RVZ19" s="5"/>
      <c r="RWA19" s="5"/>
      <c r="RWB19" s="5"/>
      <c r="RWC19" s="6"/>
      <c r="RWE19" s="5"/>
      <c r="RWF19" s="5"/>
      <c r="RWG19" s="5"/>
      <c r="RWH19" s="6"/>
      <c r="RWJ19" s="5"/>
      <c r="RWK19" s="5"/>
      <c r="RWL19" s="5"/>
      <c r="RWM19" s="6"/>
      <c r="RWO19" s="5"/>
      <c r="RWP19" s="5"/>
      <c r="RWQ19" s="5"/>
      <c r="RWR19" s="6"/>
      <c r="RWT19" s="5"/>
      <c r="RWU19" s="5"/>
      <c r="RWV19" s="5"/>
      <c r="RWW19" s="6"/>
      <c r="RWY19" s="5"/>
      <c r="RWZ19" s="5"/>
      <c r="RXA19" s="5"/>
      <c r="RXB19" s="6"/>
      <c r="RXD19" s="5"/>
      <c r="RXE19" s="5"/>
      <c r="RXF19" s="5"/>
      <c r="RXG19" s="6"/>
      <c r="RXI19" s="5"/>
      <c r="RXJ19" s="5"/>
      <c r="RXK19" s="5"/>
      <c r="RXL19" s="6"/>
      <c r="RXN19" s="5"/>
      <c r="RXO19" s="5"/>
      <c r="RXP19" s="5"/>
      <c r="RXQ19" s="6"/>
      <c r="RXS19" s="5"/>
      <c r="RXT19" s="5"/>
      <c r="RXU19" s="5"/>
      <c r="RXV19" s="6"/>
      <c r="RXX19" s="5"/>
      <c r="RXY19" s="5"/>
      <c r="RXZ19" s="5"/>
      <c r="RYA19" s="6"/>
      <c r="RYC19" s="5"/>
      <c r="RYD19" s="5"/>
      <c r="RYE19" s="5"/>
      <c r="RYF19" s="6"/>
      <c r="RYH19" s="5"/>
      <c r="RYI19" s="5"/>
      <c r="RYJ19" s="5"/>
      <c r="RYK19" s="6"/>
      <c r="RYM19" s="5"/>
      <c r="RYN19" s="5"/>
      <c r="RYO19" s="5"/>
      <c r="RYP19" s="6"/>
      <c r="RYR19" s="5"/>
      <c r="RYS19" s="5"/>
      <c r="RYT19" s="5"/>
      <c r="RYU19" s="6"/>
      <c r="RYW19" s="5"/>
      <c r="RYX19" s="5"/>
      <c r="RYY19" s="5"/>
      <c r="RYZ19" s="6"/>
      <c r="RZB19" s="5"/>
      <c r="RZC19" s="5"/>
      <c r="RZD19" s="5"/>
      <c r="RZE19" s="6"/>
      <c r="RZG19" s="5"/>
      <c r="RZH19" s="5"/>
      <c r="RZI19" s="5"/>
      <c r="RZJ19" s="6"/>
      <c r="RZL19" s="5"/>
      <c r="RZM19" s="5"/>
      <c r="RZN19" s="5"/>
      <c r="RZO19" s="6"/>
      <c r="RZQ19" s="5"/>
      <c r="RZR19" s="5"/>
      <c r="RZS19" s="5"/>
      <c r="RZT19" s="6"/>
      <c r="RZV19" s="5"/>
      <c r="RZW19" s="5"/>
      <c r="RZX19" s="5"/>
      <c r="RZY19" s="6"/>
      <c r="SAA19" s="5"/>
      <c r="SAB19" s="5"/>
      <c r="SAC19" s="5"/>
      <c r="SAD19" s="6"/>
      <c r="SAF19" s="5"/>
      <c r="SAG19" s="5"/>
      <c r="SAH19" s="5"/>
      <c r="SAI19" s="6"/>
      <c r="SAK19" s="5"/>
      <c r="SAL19" s="5"/>
      <c r="SAM19" s="5"/>
      <c r="SAN19" s="6"/>
      <c r="SAP19" s="5"/>
      <c r="SAQ19" s="5"/>
      <c r="SAR19" s="5"/>
      <c r="SAS19" s="6"/>
      <c r="SAU19" s="5"/>
      <c r="SAV19" s="5"/>
      <c r="SAW19" s="5"/>
      <c r="SAX19" s="6"/>
      <c r="SAZ19" s="5"/>
      <c r="SBA19" s="5"/>
      <c r="SBB19" s="5"/>
      <c r="SBC19" s="6"/>
      <c r="SBE19" s="5"/>
      <c r="SBF19" s="5"/>
      <c r="SBG19" s="5"/>
      <c r="SBH19" s="6"/>
      <c r="SBJ19" s="5"/>
      <c r="SBK19" s="5"/>
      <c r="SBL19" s="5"/>
      <c r="SBM19" s="6"/>
      <c r="SBO19" s="5"/>
      <c r="SBP19" s="5"/>
      <c r="SBQ19" s="5"/>
      <c r="SBR19" s="6"/>
      <c r="SBT19" s="5"/>
      <c r="SBU19" s="5"/>
      <c r="SBV19" s="5"/>
      <c r="SBW19" s="6"/>
      <c r="SBY19" s="5"/>
      <c r="SBZ19" s="5"/>
      <c r="SCA19" s="5"/>
      <c r="SCB19" s="6"/>
      <c r="SCD19" s="5"/>
      <c r="SCE19" s="5"/>
      <c r="SCF19" s="5"/>
      <c r="SCG19" s="6"/>
      <c r="SCI19" s="5"/>
      <c r="SCJ19" s="5"/>
      <c r="SCK19" s="5"/>
      <c r="SCL19" s="6"/>
      <c r="SCN19" s="5"/>
      <c r="SCO19" s="5"/>
      <c r="SCP19" s="5"/>
      <c r="SCQ19" s="6"/>
      <c r="SCS19" s="5"/>
      <c r="SCT19" s="5"/>
      <c r="SCU19" s="5"/>
      <c r="SCV19" s="6"/>
      <c r="SCX19" s="5"/>
      <c r="SCY19" s="5"/>
      <c r="SCZ19" s="5"/>
      <c r="SDA19" s="6"/>
      <c r="SDC19" s="5"/>
      <c r="SDD19" s="5"/>
      <c r="SDE19" s="5"/>
      <c r="SDF19" s="6"/>
      <c r="SDH19" s="5"/>
      <c r="SDI19" s="5"/>
      <c r="SDJ19" s="5"/>
      <c r="SDK19" s="6"/>
      <c r="SDM19" s="5"/>
      <c r="SDN19" s="5"/>
      <c r="SDO19" s="5"/>
      <c r="SDP19" s="6"/>
      <c r="SDR19" s="5"/>
      <c r="SDS19" s="5"/>
      <c r="SDT19" s="5"/>
      <c r="SDU19" s="6"/>
      <c r="SDW19" s="5"/>
      <c r="SDX19" s="5"/>
      <c r="SDY19" s="5"/>
      <c r="SDZ19" s="6"/>
      <c r="SEB19" s="5"/>
      <c r="SEC19" s="5"/>
      <c r="SED19" s="5"/>
      <c r="SEE19" s="6"/>
      <c r="SEG19" s="5"/>
      <c r="SEH19" s="5"/>
      <c r="SEI19" s="5"/>
      <c r="SEJ19" s="6"/>
      <c r="SEL19" s="5"/>
      <c r="SEM19" s="5"/>
      <c r="SEN19" s="5"/>
      <c r="SEO19" s="6"/>
      <c r="SEQ19" s="5"/>
      <c r="SER19" s="5"/>
      <c r="SES19" s="5"/>
      <c r="SET19" s="6"/>
      <c r="SEV19" s="5"/>
      <c r="SEW19" s="5"/>
      <c r="SEX19" s="5"/>
      <c r="SEY19" s="6"/>
      <c r="SFA19" s="5"/>
      <c r="SFB19" s="5"/>
      <c r="SFC19" s="5"/>
      <c r="SFD19" s="6"/>
      <c r="SFF19" s="5"/>
      <c r="SFG19" s="5"/>
      <c r="SFH19" s="5"/>
      <c r="SFI19" s="6"/>
      <c r="SFK19" s="5"/>
      <c r="SFL19" s="5"/>
      <c r="SFM19" s="5"/>
      <c r="SFN19" s="6"/>
      <c r="SFP19" s="5"/>
      <c r="SFQ19" s="5"/>
      <c r="SFR19" s="5"/>
      <c r="SFS19" s="6"/>
      <c r="SFU19" s="5"/>
      <c r="SFV19" s="5"/>
      <c r="SFW19" s="5"/>
      <c r="SFX19" s="6"/>
      <c r="SFZ19" s="5"/>
      <c r="SGA19" s="5"/>
      <c r="SGB19" s="5"/>
      <c r="SGC19" s="6"/>
      <c r="SGE19" s="5"/>
      <c r="SGF19" s="5"/>
      <c r="SGG19" s="5"/>
      <c r="SGH19" s="6"/>
      <c r="SGJ19" s="5"/>
      <c r="SGK19" s="5"/>
      <c r="SGL19" s="5"/>
      <c r="SGM19" s="6"/>
      <c r="SGO19" s="5"/>
      <c r="SGP19" s="5"/>
      <c r="SGQ19" s="5"/>
      <c r="SGR19" s="6"/>
      <c r="SGT19" s="5"/>
      <c r="SGU19" s="5"/>
      <c r="SGV19" s="5"/>
      <c r="SGW19" s="6"/>
      <c r="SGY19" s="5"/>
      <c r="SGZ19" s="5"/>
      <c r="SHA19" s="5"/>
      <c r="SHB19" s="6"/>
      <c r="SHD19" s="5"/>
      <c r="SHE19" s="5"/>
      <c r="SHF19" s="5"/>
      <c r="SHG19" s="6"/>
      <c r="SHI19" s="5"/>
      <c r="SHJ19" s="5"/>
      <c r="SHK19" s="5"/>
      <c r="SHL19" s="6"/>
      <c r="SHN19" s="5"/>
      <c r="SHO19" s="5"/>
      <c r="SHP19" s="5"/>
      <c r="SHQ19" s="6"/>
      <c r="SHS19" s="5"/>
      <c r="SHT19" s="5"/>
      <c r="SHU19" s="5"/>
      <c r="SHV19" s="6"/>
      <c r="SHX19" s="5"/>
      <c r="SHY19" s="5"/>
      <c r="SHZ19" s="5"/>
      <c r="SIA19" s="6"/>
      <c r="SIC19" s="5"/>
      <c r="SID19" s="5"/>
      <c r="SIE19" s="5"/>
      <c r="SIF19" s="6"/>
      <c r="SIH19" s="5"/>
      <c r="SII19" s="5"/>
      <c r="SIJ19" s="5"/>
      <c r="SIK19" s="6"/>
      <c r="SIM19" s="5"/>
      <c r="SIN19" s="5"/>
      <c r="SIO19" s="5"/>
      <c r="SIP19" s="6"/>
      <c r="SIR19" s="5"/>
      <c r="SIS19" s="5"/>
      <c r="SIT19" s="5"/>
      <c r="SIU19" s="6"/>
      <c r="SIW19" s="5"/>
      <c r="SIX19" s="5"/>
      <c r="SIY19" s="5"/>
      <c r="SIZ19" s="6"/>
      <c r="SJB19" s="5"/>
      <c r="SJC19" s="5"/>
      <c r="SJD19" s="5"/>
      <c r="SJE19" s="6"/>
      <c r="SJG19" s="5"/>
      <c r="SJH19" s="5"/>
      <c r="SJI19" s="5"/>
      <c r="SJJ19" s="6"/>
      <c r="SJL19" s="5"/>
      <c r="SJM19" s="5"/>
      <c r="SJN19" s="5"/>
      <c r="SJO19" s="6"/>
      <c r="SJQ19" s="5"/>
      <c r="SJR19" s="5"/>
      <c r="SJS19" s="5"/>
      <c r="SJT19" s="6"/>
      <c r="SJV19" s="5"/>
      <c r="SJW19" s="5"/>
      <c r="SJX19" s="5"/>
      <c r="SJY19" s="6"/>
      <c r="SKA19" s="5"/>
      <c r="SKB19" s="5"/>
      <c r="SKC19" s="5"/>
      <c r="SKD19" s="6"/>
      <c r="SKF19" s="5"/>
      <c r="SKG19" s="5"/>
      <c r="SKH19" s="5"/>
      <c r="SKI19" s="6"/>
      <c r="SKK19" s="5"/>
      <c r="SKL19" s="5"/>
      <c r="SKM19" s="5"/>
      <c r="SKN19" s="6"/>
      <c r="SKP19" s="5"/>
      <c r="SKQ19" s="5"/>
      <c r="SKR19" s="5"/>
      <c r="SKS19" s="6"/>
      <c r="SKU19" s="5"/>
      <c r="SKV19" s="5"/>
      <c r="SKW19" s="5"/>
      <c r="SKX19" s="6"/>
      <c r="SKZ19" s="5"/>
      <c r="SLA19" s="5"/>
      <c r="SLB19" s="5"/>
      <c r="SLC19" s="6"/>
      <c r="SLE19" s="5"/>
      <c r="SLF19" s="5"/>
      <c r="SLG19" s="5"/>
      <c r="SLH19" s="6"/>
      <c r="SLJ19" s="5"/>
      <c r="SLK19" s="5"/>
      <c r="SLL19" s="5"/>
      <c r="SLM19" s="6"/>
      <c r="SLO19" s="5"/>
      <c r="SLP19" s="5"/>
      <c r="SLQ19" s="5"/>
      <c r="SLR19" s="6"/>
      <c r="SLT19" s="5"/>
      <c r="SLU19" s="5"/>
      <c r="SLV19" s="5"/>
      <c r="SLW19" s="6"/>
      <c r="SLY19" s="5"/>
      <c r="SLZ19" s="5"/>
      <c r="SMA19" s="5"/>
      <c r="SMB19" s="6"/>
      <c r="SMD19" s="5"/>
      <c r="SME19" s="5"/>
      <c r="SMF19" s="5"/>
      <c r="SMG19" s="6"/>
      <c r="SMI19" s="5"/>
      <c r="SMJ19" s="5"/>
      <c r="SMK19" s="5"/>
      <c r="SML19" s="6"/>
      <c r="SMN19" s="5"/>
      <c r="SMO19" s="5"/>
      <c r="SMP19" s="5"/>
      <c r="SMQ19" s="6"/>
      <c r="SMS19" s="5"/>
      <c r="SMT19" s="5"/>
      <c r="SMU19" s="5"/>
      <c r="SMV19" s="6"/>
      <c r="SMX19" s="5"/>
      <c r="SMY19" s="5"/>
      <c r="SMZ19" s="5"/>
      <c r="SNA19" s="6"/>
      <c r="SNC19" s="5"/>
      <c r="SND19" s="5"/>
      <c r="SNE19" s="5"/>
      <c r="SNF19" s="6"/>
      <c r="SNH19" s="5"/>
      <c r="SNI19" s="5"/>
      <c r="SNJ19" s="5"/>
      <c r="SNK19" s="6"/>
      <c r="SNM19" s="5"/>
      <c r="SNN19" s="5"/>
      <c r="SNO19" s="5"/>
      <c r="SNP19" s="6"/>
      <c r="SNR19" s="5"/>
      <c r="SNS19" s="5"/>
      <c r="SNT19" s="5"/>
      <c r="SNU19" s="6"/>
      <c r="SNW19" s="5"/>
      <c r="SNX19" s="5"/>
      <c r="SNY19" s="5"/>
      <c r="SNZ19" s="6"/>
      <c r="SOB19" s="5"/>
      <c r="SOC19" s="5"/>
      <c r="SOD19" s="5"/>
      <c r="SOE19" s="6"/>
      <c r="SOG19" s="5"/>
      <c r="SOH19" s="5"/>
      <c r="SOI19" s="5"/>
      <c r="SOJ19" s="6"/>
      <c r="SOL19" s="5"/>
      <c r="SOM19" s="5"/>
      <c r="SON19" s="5"/>
      <c r="SOO19" s="6"/>
      <c r="SOQ19" s="5"/>
      <c r="SOR19" s="5"/>
      <c r="SOS19" s="5"/>
      <c r="SOT19" s="6"/>
      <c r="SOV19" s="5"/>
      <c r="SOW19" s="5"/>
      <c r="SOX19" s="5"/>
      <c r="SOY19" s="6"/>
      <c r="SPA19" s="5"/>
      <c r="SPB19" s="5"/>
      <c r="SPC19" s="5"/>
      <c r="SPD19" s="6"/>
      <c r="SPF19" s="5"/>
      <c r="SPG19" s="5"/>
      <c r="SPH19" s="5"/>
      <c r="SPI19" s="6"/>
      <c r="SPK19" s="5"/>
      <c r="SPL19" s="5"/>
      <c r="SPM19" s="5"/>
      <c r="SPN19" s="6"/>
      <c r="SPP19" s="5"/>
      <c r="SPQ19" s="5"/>
      <c r="SPR19" s="5"/>
      <c r="SPS19" s="6"/>
      <c r="SPU19" s="5"/>
      <c r="SPV19" s="5"/>
      <c r="SPW19" s="5"/>
      <c r="SPX19" s="6"/>
      <c r="SPZ19" s="5"/>
      <c r="SQA19" s="5"/>
      <c r="SQB19" s="5"/>
      <c r="SQC19" s="6"/>
      <c r="SQE19" s="5"/>
      <c r="SQF19" s="5"/>
      <c r="SQG19" s="5"/>
      <c r="SQH19" s="6"/>
      <c r="SQJ19" s="5"/>
      <c r="SQK19" s="5"/>
      <c r="SQL19" s="5"/>
      <c r="SQM19" s="6"/>
      <c r="SQO19" s="5"/>
      <c r="SQP19" s="5"/>
      <c r="SQQ19" s="5"/>
      <c r="SQR19" s="6"/>
      <c r="SQT19" s="5"/>
      <c r="SQU19" s="5"/>
      <c r="SQV19" s="5"/>
      <c r="SQW19" s="6"/>
      <c r="SQY19" s="5"/>
      <c r="SQZ19" s="5"/>
      <c r="SRA19" s="5"/>
      <c r="SRB19" s="6"/>
      <c r="SRD19" s="5"/>
      <c r="SRE19" s="5"/>
      <c r="SRF19" s="5"/>
      <c r="SRG19" s="6"/>
      <c r="SRI19" s="5"/>
      <c r="SRJ19" s="5"/>
      <c r="SRK19" s="5"/>
      <c r="SRL19" s="6"/>
      <c r="SRN19" s="5"/>
      <c r="SRO19" s="5"/>
      <c r="SRP19" s="5"/>
      <c r="SRQ19" s="6"/>
      <c r="SRS19" s="5"/>
      <c r="SRT19" s="5"/>
      <c r="SRU19" s="5"/>
      <c r="SRV19" s="6"/>
      <c r="SRX19" s="5"/>
      <c r="SRY19" s="5"/>
      <c r="SRZ19" s="5"/>
      <c r="SSA19" s="6"/>
      <c r="SSC19" s="5"/>
      <c r="SSD19" s="5"/>
      <c r="SSE19" s="5"/>
      <c r="SSF19" s="6"/>
      <c r="SSH19" s="5"/>
      <c r="SSI19" s="5"/>
      <c r="SSJ19" s="5"/>
      <c r="SSK19" s="6"/>
      <c r="SSM19" s="5"/>
      <c r="SSN19" s="5"/>
      <c r="SSO19" s="5"/>
      <c r="SSP19" s="6"/>
      <c r="SSR19" s="5"/>
      <c r="SSS19" s="5"/>
      <c r="SST19" s="5"/>
      <c r="SSU19" s="6"/>
      <c r="SSW19" s="5"/>
      <c r="SSX19" s="5"/>
      <c r="SSY19" s="5"/>
      <c r="SSZ19" s="6"/>
      <c r="STB19" s="5"/>
      <c r="STC19" s="5"/>
      <c r="STD19" s="5"/>
      <c r="STE19" s="6"/>
      <c r="STG19" s="5"/>
      <c r="STH19" s="5"/>
      <c r="STI19" s="5"/>
      <c r="STJ19" s="6"/>
      <c r="STL19" s="5"/>
      <c r="STM19" s="5"/>
      <c r="STN19" s="5"/>
      <c r="STO19" s="6"/>
      <c r="STQ19" s="5"/>
      <c r="STR19" s="5"/>
      <c r="STS19" s="5"/>
      <c r="STT19" s="6"/>
      <c r="STV19" s="5"/>
      <c r="STW19" s="5"/>
      <c r="STX19" s="5"/>
      <c r="STY19" s="6"/>
      <c r="SUA19" s="5"/>
      <c r="SUB19" s="5"/>
      <c r="SUC19" s="5"/>
      <c r="SUD19" s="6"/>
      <c r="SUF19" s="5"/>
      <c r="SUG19" s="5"/>
      <c r="SUH19" s="5"/>
      <c r="SUI19" s="6"/>
      <c r="SUK19" s="5"/>
      <c r="SUL19" s="5"/>
      <c r="SUM19" s="5"/>
      <c r="SUN19" s="6"/>
      <c r="SUP19" s="5"/>
      <c r="SUQ19" s="5"/>
      <c r="SUR19" s="5"/>
      <c r="SUS19" s="6"/>
      <c r="SUU19" s="5"/>
      <c r="SUV19" s="5"/>
      <c r="SUW19" s="5"/>
      <c r="SUX19" s="6"/>
      <c r="SUZ19" s="5"/>
      <c r="SVA19" s="5"/>
      <c r="SVB19" s="5"/>
      <c r="SVC19" s="6"/>
      <c r="SVE19" s="5"/>
      <c r="SVF19" s="5"/>
      <c r="SVG19" s="5"/>
      <c r="SVH19" s="6"/>
      <c r="SVJ19" s="5"/>
      <c r="SVK19" s="5"/>
      <c r="SVL19" s="5"/>
      <c r="SVM19" s="6"/>
      <c r="SVO19" s="5"/>
      <c r="SVP19" s="5"/>
      <c r="SVQ19" s="5"/>
      <c r="SVR19" s="6"/>
      <c r="SVT19" s="5"/>
      <c r="SVU19" s="5"/>
      <c r="SVV19" s="5"/>
      <c r="SVW19" s="6"/>
      <c r="SVY19" s="5"/>
      <c r="SVZ19" s="5"/>
      <c r="SWA19" s="5"/>
      <c r="SWB19" s="6"/>
      <c r="SWD19" s="5"/>
      <c r="SWE19" s="5"/>
      <c r="SWF19" s="5"/>
      <c r="SWG19" s="6"/>
      <c r="SWI19" s="5"/>
      <c r="SWJ19" s="5"/>
      <c r="SWK19" s="5"/>
      <c r="SWL19" s="6"/>
      <c r="SWN19" s="5"/>
      <c r="SWO19" s="5"/>
      <c r="SWP19" s="5"/>
      <c r="SWQ19" s="6"/>
      <c r="SWS19" s="5"/>
      <c r="SWT19" s="5"/>
      <c r="SWU19" s="5"/>
      <c r="SWV19" s="6"/>
      <c r="SWX19" s="5"/>
      <c r="SWY19" s="5"/>
      <c r="SWZ19" s="5"/>
      <c r="SXA19" s="6"/>
      <c r="SXC19" s="5"/>
      <c r="SXD19" s="5"/>
      <c r="SXE19" s="5"/>
      <c r="SXF19" s="6"/>
      <c r="SXH19" s="5"/>
      <c r="SXI19" s="5"/>
      <c r="SXJ19" s="5"/>
      <c r="SXK19" s="6"/>
      <c r="SXM19" s="5"/>
      <c r="SXN19" s="5"/>
      <c r="SXO19" s="5"/>
      <c r="SXP19" s="6"/>
      <c r="SXR19" s="5"/>
      <c r="SXS19" s="5"/>
      <c r="SXT19" s="5"/>
      <c r="SXU19" s="6"/>
      <c r="SXW19" s="5"/>
      <c r="SXX19" s="5"/>
      <c r="SXY19" s="5"/>
      <c r="SXZ19" s="6"/>
      <c r="SYB19" s="5"/>
      <c r="SYC19" s="5"/>
      <c r="SYD19" s="5"/>
      <c r="SYE19" s="6"/>
      <c r="SYG19" s="5"/>
      <c r="SYH19" s="5"/>
      <c r="SYI19" s="5"/>
      <c r="SYJ19" s="6"/>
      <c r="SYL19" s="5"/>
      <c r="SYM19" s="5"/>
      <c r="SYN19" s="5"/>
      <c r="SYO19" s="6"/>
      <c r="SYQ19" s="5"/>
      <c r="SYR19" s="5"/>
      <c r="SYS19" s="5"/>
      <c r="SYT19" s="6"/>
      <c r="SYV19" s="5"/>
      <c r="SYW19" s="5"/>
      <c r="SYX19" s="5"/>
      <c r="SYY19" s="6"/>
      <c r="SZA19" s="5"/>
      <c r="SZB19" s="5"/>
      <c r="SZC19" s="5"/>
      <c r="SZD19" s="6"/>
      <c r="SZF19" s="5"/>
      <c r="SZG19" s="5"/>
      <c r="SZH19" s="5"/>
      <c r="SZI19" s="6"/>
      <c r="SZK19" s="5"/>
      <c r="SZL19" s="5"/>
      <c r="SZM19" s="5"/>
      <c r="SZN19" s="6"/>
      <c r="SZP19" s="5"/>
      <c r="SZQ19" s="5"/>
      <c r="SZR19" s="5"/>
      <c r="SZS19" s="6"/>
      <c r="SZU19" s="5"/>
      <c r="SZV19" s="5"/>
      <c r="SZW19" s="5"/>
      <c r="SZX19" s="6"/>
      <c r="SZZ19" s="5"/>
      <c r="TAA19" s="5"/>
      <c r="TAB19" s="5"/>
      <c r="TAC19" s="6"/>
      <c r="TAE19" s="5"/>
      <c r="TAF19" s="5"/>
      <c r="TAG19" s="5"/>
      <c r="TAH19" s="6"/>
      <c r="TAJ19" s="5"/>
      <c r="TAK19" s="5"/>
      <c r="TAL19" s="5"/>
      <c r="TAM19" s="6"/>
      <c r="TAO19" s="5"/>
      <c r="TAP19" s="5"/>
      <c r="TAQ19" s="5"/>
      <c r="TAR19" s="6"/>
      <c r="TAT19" s="5"/>
      <c r="TAU19" s="5"/>
      <c r="TAV19" s="5"/>
      <c r="TAW19" s="6"/>
      <c r="TAY19" s="5"/>
      <c r="TAZ19" s="5"/>
      <c r="TBA19" s="5"/>
      <c r="TBB19" s="6"/>
      <c r="TBD19" s="5"/>
      <c r="TBE19" s="5"/>
      <c r="TBF19" s="5"/>
      <c r="TBG19" s="6"/>
      <c r="TBI19" s="5"/>
      <c r="TBJ19" s="5"/>
      <c r="TBK19" s="5"/>
      <c r="TBL19" s="6"/>
      <c r="TBN19" s="5"/>
      <c r="TBO19" s="5"/>
      <c r="TBP19" s="5"/>
      <c r="TBQ19" s="6"/>
      <c r="TBS19" s="5"/>
      <c r="TBT19" s="5"/>
      <c r="TBU19" s="5"/>
      <c r="TBV19" s="6"/>
      <c r="TBX19" s="5"/>
      <c r="TBY19" s="5"/>
      <c r="TBZ19" s="5"/>
      <c r="TCA19" s="6"/>
      <c r="TCC19" s="5"/>
      <c r="TCD19" s="5"/>
      <c r="TCE19" s="5"/>
      <c r="TCF19" s="6"/>
      <c r="TCH19" s="5"/>
      <c r="TCI19" s="5"/>
      <c r="TCJ19" s="5"/>
      <c r="TCK19" s="6"/>
      <c r="TCM19" s="5"/>
      <c r="TCN19" s="5"/>
      <c r="TCO19" s="5"/>
      <c r="TCP19" s="6"/>
      <c r="TCR19" s="5"/>
      <c r="TCS19" s="5"/>
      <c r="TCT19" s="5"/>
      <c r="TCU19" s="6"/>
      <c r="TCW19" s="5"/>
      <c r="TCX19" s="5"/>
      <c r="TCY19" s="5"/>
      <c r="TCZ19" s="6"/>
      <c r="TDB19" s="5"/>
      <c r="TDC19" s="5"/>
      <c r="TDD19" s="5"/>
      <c r="TDE19" s="6"/>
      <c r="TDG19" s="5"/>
      <c r="TDH19" s="5"/>
      <c r="TDI19" s="5"/>
      <c r="TDJ19" s="6"/>
      <c r="TDL19" s="5"/>
      <c r="TDM19" s="5"/>
      <c r="TDN19" s="5"/>
      <c r="TDO19" s="6"/>
      <c r="TDQ19" s="5"/>
      <c r="TDR19" s="5"/>
      <c r="TDS19" s="5"/>
      <c r="TDT19" s="6"/>
      <c r="TDV19" s="5"/>
      <c r="TDW19" s="5"/>
      <c r="TDX19" s="5"/>
      <c r="TDY19" s="6"/>
      <c r="TEA19" s="5"/>
      <c r="TEB19" s="5"/>
      <c r="TEC19" s="5"/>
      <c r="TED19" s="6"/>
      <c r="TEF19" s="5"/>
      <c r="TEG19" s="5"/>
      <c r="TEH19" s="5"/>
      <c r="TEI19" s="6"/>
      <c r="TEK19" s="5"/>
      <c r="TEL19" s="5"/>
      <c r="TEM19" s="5"/>
      <c r="TEN19" s="6"/>
      <c r="TEP19" s="5"/>
      <c r="TEQ19" s="5"/>
      <c r="TER19" s="5"/>
      <c r="TES19" s="6"/>
      <c r="TEU19" s="5"/>
      <c r="TEV19" s="5"/>
      <c r="TEW19" s="5"/>
      <c r="TEX19" s="6"/>
      <c r="TEZ19" s="5"/>
      <c r="TFA19" s="5"/>
      <c r="TFB19" s="5"/>
      <c r="TFC19" s="6"/>
      <c r="TFE19" s="5"/>
      <c r="TFF19" s="5"/>
      <c r="TFG19" s="5"/>
      <c r="TFH19" s="6"/>
      <c r="TFJ19" s="5"/>
      <c r="TFK19" s="5"/>
      <c r="TFL19" s="5"/>
      <c r="TFM19" s="6"/>
      <c r="TFO19" s="5"/>
      <c r="TFP19" s="5"/>
      <c r="TFQ19" s="5"/>
      <c r="TFR19" s="6"/>
      <c r="TFT19" s="5"/>
      <c r="TFU19" s="5"/>
      <c r="TFV19" s="5"/>
      <c r="TFW19" s="6"/>
      <c r="TFY19" s="5"/>
      <c r="TFZ19" s="5"/>
      <c r="TGA19" s="5"/>
      <c r="TGB19" s="6"/>
      <c r="TGD19" s="5"/>
      <c r="TGE19" s="5"/>
      <c r="TGF19" s="5"/>
      <c r="TGG19" s="6"/>
      <c r="TGI19" s="5"/>
      <c r="TGJ19" s="5"/>
      <c r="TGK19" s="5"/>
      <c r="TGL19" s="6"/>
      <c r="TGN19" s="5"/>
      <c r="TGO19" s="5"/>
      <c r="TGP19" s="5"/>
      <c r="TGQ19" s="6"/>
      <c r="TGS19" s="5"/>
      <c r="TGT19" s="5"/>
      <c r="TGU19" s="5"/>
      <c r="TGV19" s="6"/>
      <c r="TGX19" s="5"/>
      <c r="TGY19" s="5"/>
      <c r="TGZ19" s="5"/>
      <c r="THA19" s="6"/>
      <c r="THC19" s="5"/>
      <c r="THD19" s="5"/>
      <c r="THE19" s="5"/>
      <c r="THF19" s="6"/>
      <c r="THH19" s="5"/>
      <c r="THI19" s="5"/>
      <c r="THJ19" s="5"/>
      <c r="THK19" s="6"/>
      <c r="THM19" s="5"/>
      <c r="THN19" s="5"/>
      <c r="THO19" s="5"/>
      <c r="THP19" s="6"/>
      <c r="THR19" s="5"/>
      <c r="THS19" s="5"/>
      <c r="THT19" s="5"/>
      <c r="THU19" s="6"/>
      <c r="THW19" s="5"/>
      <c r="THX19" s="5"/>
      <c r="THY19" s="5"/>
      <c r="THZ19" s="6"/>
      <c r="TIB19" s="5"/>
      <c r="TIC19" s="5"/>
      <c r="TID19" s="5"/>
      <c r="TIE19" s="6"/>
      <c r="TIG19" s="5"/>
      <c r="TIH19" s="5"/>
      <c r="TII19" s="5"/>
      <c r="TIJ19" s="6"/>
      <c r="TIL19" s="5"/>
      <c r="TIM19" s="5"/>
      <c r="TIN19" s="5"/>
      <c r="TIO19" s="6"/>
      <c r="TIQ19" s="5"/>
      <c r="TIR19" s="5"/>
      <c r="TIS19" s="5"/>
      <c r="TIT19" s="6"/>
      <c r="TIV19" s="5"/>
      <c r="TIW19" s="5"/>
      <c r="TIX19" s="5"/>
      <c r="TIY19" s="6"/>
      <c r="TJA19" s="5"/>
      <c r="TJB19" s="5"/>
      <c r="TJC19" s="5"/>
      <c r="TJD19" s="6"/>
      <c r="TJF19" s="5"/>
      <c r="TJG19" s="5"/>
      <c r="TJH19" s="5"/>
      <c r="TJI19" s="6"/>
      <c r="TJK19" s="5"/>
      <c r="TJL19" s="5"/>
      <c r="TJM19" s="5"/>
      <c r="TJN19" s="6"/>
      <c r="TJP19" s="5"/>
      <c r="TJQ19" s="5"/>
      <c r="TJR19" s="5"/>
      <c r="TJS19" s="6"/>
      <c r="TJU19" s="5"/>
      <c r="TJV19" s="5"/>
      <c r="TJW19" s="5"/>
      <c r="TJX19" s="6"/>
      <c r="TJZ19" s="5"/>
      <c r="TKA19" s="5"/>
      <c r="TKB19" s="5"/>
      <c r="TKC19" s="6"/>
      <c r="TKE19" s="5"/>
      <c r="TKF19" s="5"/>
      <c r="TKG19" s="5"/>
      <c r="TKH19" s="6"/>
      <c r="TKJ19" s="5"/>
      <c r="TKK19" s="5"/>
      <c r="TKL19" s="5"/>
      <c r="TKM19" s="6"/>
      <c r="TKO19" s="5"/>
      <c r="TKP19" s="5"/>
      <c r="TKQ19" s="5"/>
      <c r="TKR19" s="6"/>
      <c r="TKT19" s="5"/>
      <c r="TKU19" s="5"/>
      <c r="TKV19" s="5"/>
      <c r="TKW19" s="6"/>
      <c r="TKY19" s="5"/>
      <c r="TKZ19" s="5"/>
      <c r="TLA19" s="5"/>
      <c r="TLB19" s="6"/>
      <c r="TLD19" s="5"/>
      <c r="TLE19" s="5"/>
      <c r="TLF19" s="5"/>
      <c r="TLG19" s="6"/>
      <c r="TLI19" s="5"/>
      <c r="TLJ19" s="5"/>
      <c r="TLK19" s="5"/>
      <c r="TLL19" s="6"/>
      <c r="TLN19" s="5"/>
      <c r="TLO19" s="5"/>
      <c r="TLP19" s="5"/>
      <c r="TLQ19" s="6"/>
      <c r="TLS19" s="5"/>
      <c r="TLT19" s="5"/>
      <c r="TLU19" s="5"/>
      <c r="TLV19" s="6"/>
      <c r="TLX19" s="5"/>
      <c r="TLY19" s="5"/>
      <c r="TLZ19" s="5"/>
      <c r="TMA19" s="6"/>
      <c r="TMC19" s="5"/>
      <c r="TMD19" s="5"/>
      <c r="TME19" s="5"/>
      <c r="TMF19" s="6"/>
      <c r="TMH19" s="5"/>
      <c r="TMI19" s="5"/>
      <c r="TMJ19" s="5"/>
      <c r="TMK19" s="6"/>
      <c r="TMM19" s="5"/>
      <c r="TMN19" s="5"/>
      <c r="TMO19" s="5"/>
      <c r="TMP19" s="6"/>
      <c r="TMR19" s="5"/>
      <c r="TMS19" s="5"/>
      <c r="TMT19" s="5"/>
      <c r="TMU19" s="6"/>
      <c r="TMW19" s="5"/>
      <c r="TMX19" s="5"/>
      <c r="TMY19" s="5"/>
      <c r="TMZ19" s="6"/>
      <c r="TNB19" s="5"/>
      <c r="TNC19" s="5"/>
      <c r="TND19" s="5"/>
      <c r="TNE19" s="6"/>
      <c r="TNG19" s="5"/>
      <c r="TNH19" s="5"/>
      <c r="TNI19" s="5"/>
      <c r="TNJ19" s="6"/>
      <c r="TNL19" s="5"/>
      <c r="TNM19" s="5"/>
      <c r="TNN19" s="5"/>
      <c r="TNO19" s="6"/>
      <c r="TNQ19" s="5"/>
      <c r="TNR19" s="5"/>
      <c r="TNS19" s="5"/>
      <c r="TNT19" s="6"/>
      <c r="TNV19" s="5"/>
      <c r="TNW19" s="5"/>
      <c r="TNX19" s="5"/>
      <c r="TNY19" s="6"/>
      <c r="TOA19" s="5"/>
      <c r="TOB19" s="5"/>
      <c r="TOC19" s="5"/>
      <c r="TOD19" s="6"/>
      <c r="TOF19" s="5"/>
      <c r="TOG19" s="5"/>
      <c r="TOH19" s="5"/>
      <c r="TOI19" s="6"/>
      <c r="TOK19" s="5"/>
      <c r="TOL19" s="5"/>
      <c r="TOM19" s="5"/>
      <c r="TON19" s="6"/>
      <c r="TOP19" s="5"/>
      <c r="TOQ19" s="5"/>
      <c r="TOR19" s="5"/>
      <c r="TOS19" s="6"/>
      <c r="TOU19" s="5"/>
      <c r="TOV19" s="5"/>
      <c r="TOW19" s="5"/>
      <c r="TOX19" s="6"/>
      <c r="TOZ19" s="5"/>
      <c r="TPA19" s="5"/>
      <c r="TPB19" s="5"/>
      <c r="TPC19" s="6"/>
      <c r="TPE19" s="5"/>
      <c r="TPF19" s="5"/>
      <c r="TPG19" s="5"/>
      <c r="TPH19" s="6"/>
      <c r="TPJ19" s="5"/>
      <c r="TPK19" s="5"/>
      <c r="TPL19" s="5"/>
      <c r="TPM19" s="6"/>
      <c r="TPO19" s="5"/>
      <c r="TPP19" s="5"/>
      <c r="TPQ19" s="5"/>
      <c r="TPR19" s="6"/>
      <c r="TPT19" s="5"/>
      <c r="TPU19" s="5"/>
      <c r="TPV19" s="5"/>
      <c r="TPW19" s="6"/>
      <c r="TPY19" s="5"/>
      <c r="TPZ19" s="5"/>
      <c r="TQA19" s="5"/>
      <c r="TQB19" s="6"/>
      <c r="TQD19" s="5"/>
      <c r="TQE19" s="5"/>
      <c r="TQF19" s="5"/>
      <c r="TQG19" s="6"/>
      <c r="TQI19" s="5"/>
      <c r="TQJ19" s="5"/>
      <c r="TQK19" s="5"/>
      <c r="TQL19" s="6"/>
      <c r="TQN19" s="5"/>
      <c r="TQO19" s="5"/>
      <c r="TQP19" s="5"/>
      <c r="TQQ19" s="6"/>
      <c r="TQS19" s="5"/>
      <c r="TQT19" s="5"/>
      <c r="TQU19" s="5"/>
      <c r="TQV19" s="6"/>
      <c r="TQX19" s="5"/>
      <c r="TQY19" s="5"/>
      <c r="TQZ19" s="5"/>
      <c r="TRA19" s="6"/>
      <c r="TRC19" s="5"/>
      <c r="TRD19" s="5"/>
      <c r="TRE19" s="5"/>
      <c r="TRF19" s="6"/>
      <c r="TRH19" s="5"/>
      <c r="TRI19" s="5"/>
      <c r="TRJ19" s="5"/>
      <c r="TRK19" s="6"/>
      <c r="TRM19" s="5"/>
      <c r="TRN19" s="5"/>
      <c r="TRO19" s="5"/>
      <c r="TRP19" s="6"/>
      <c r="TRR19" s="5"/>
      <c r="TRS19" s="5"/>
      <c r="TRT19" s="5"/>
      <c r="TRU19" s="6"/>
      <c r="TRW19" s="5"/>
      <c r="TRX19" s="5"/>
      <c r="TRY19" s="5"/>
      <c r="TRZ19" s="6"/>
      <c r="TSB19" s="5"/>
      <c r="TSC19" s="5"/>
      <c r="TSD19" s="5"/>
      <c r="TSE19" s="6"/>
      <c r="TSG19" s="5"/>
      <c r="TSH19" s="5"/>
      <c r="TSI19" s="5"/>
      <c r="TSJ19" s="6"/>
      <c r="TSL19" s="5"/>
      <c r="TSM19" s="5"/>
      <c r="TSN19" s="5"/>
      <c r="TSO19" s="6"/>
      <c r="TSQ19" s="5"/>
      <c r="TSR19" s="5"/>
      <c r="TSS19" s="5"/>
      <c r="TST19" s="6"/>
      <c r="TSV19" s="5"/>
      <c r="TSW19" s="5"/>
      <c r="TSX19" s="5"/>
      <c r="TSY19" s="6"/>
      <c r="TTA19" s="5"/>
      <c r="TTB19" s="5"/>
      <c r="TTC19" s="5"/>
      <c r="TTD19" s="6"/>
      <c r="TTF19" s="5"/>
      <c r="TTG19" s="5"/>
      <c r="TTH19" s="5"/>
      <c r="TTI19" s="6"/>
      <c r="TTK19" s="5"/>
      <c r="TTL19" s="5"/>
      <c r="TTM19" s="5"/>
      <c r="TTN19" s="6"/>
      <c r="TTP19" s="5"/>
      <c r="TTQ19" s="5"/>
      <c r="TTR19" s="5"/>
      <c r="TTS19" s="6"/>
      <c r="TTU19" s="5"/>
      <c r="TTV19" s="5"/>
      <c r="TTW19" s="5"/>
      <c r="TTX19" s="6"/>
      <c r="TTZ19" s="5"/>
      <c r="TUA19" s="5"/>
      <c r="TUB19" s="5"/>
      <c r="TUC19" s="6"/>
      <c r="TUE19" s="5"/>
      <c r="TUF19" s="5"/>
      <c r="TUG19" s="5"/>
      <c r="TUH19" s="6"/>
      <c r="TUJ19" s="5"/>
      <c r="TUK19" s="5"/>
      <c r="TUL19" s="5"/>
      <c r="TUM19" s="6"/>
      <c r="TUO19" s="5"/>
      <c r="TUP19" s="5"/>
      <c r="TUQ19" s="5"/>
      <c r="TUR19" s="6"/>
      <c r="TUT19" s="5"/>
      <c r="TUU19" s="5"/>
      <c r="TUV19" s="5"/>
      <c r="TUW19" s="6"/>
      <c r="TUY19" s="5"/>
      <c r="TUZ19" s="5"/>
      <c r="TVA19" s="5"/>
      <c r="TVB19" s="6"/>
      <c r="TVD19" s="5"/>
      <c r="TVE19" s="5"/>
      <c r="TVF19" s="5"/>
      <c r="TVG19" s="6"/>
      <c r="TVI19" s="5"/>
      <c r="TVJ19" s="5"/>
      <c r="TVK19" s="5"/>
      <c r="TVL19" s="6"/>
      <c r="TVN19" s="5"/>
      <c r="TVO19" s="5"/>
      <c r="TVP19" s="5"/>
      <c r="TVQ19" s="6"/>
      <c r="TVS19" s="5"/>
      <c r="TVT19" s="5"/>
      <c r="TVU19" s="5"/>
      <c r="TVV19" s="6"/>
      <c r="TVX19" s="5"/>
      <c r="TVY19" s="5"/>
      <c r="TVZ19" s="5"/>
      <c r="TWA19" s="6"/>
      <c r="TWC19" s="5"/>
      <c r="TWD19" s="5"/>
      <c r="TWE19" s="5"/>
      <c r="TWF19" s="6"/>
      <c r="TWH19" s="5"/>
      <c r="TWI19" s="5"/>
      <c r="TWJ19" s="5"/>
      <c r="TWK19" s="6"/>
      <c r="TWM19" s="5"/>
      <c r="TWN19" s="5"/>
      <c r="TWO19" s="5"/>
      <c r="TWP19" s="6"/>
      <c r="TWR19" s="5"/>
      <c r="TWS19" s="5"/>
      <c r="TWT19" s="5"/>
      <c r="TWU19" s="6"/>
      <c r="TWW19" s="5"/>
      <c r="TWX19" s="5"/>
      <c r="TWY19" s="5"/>
      <c r="TWZ19" s="6"/>
      <c r="TXB19" s="5"/>
      <c r="TXC19" s="5"/>
      <c r="TXD19" s="5"/>
      <c r="TXE19" s="6"/>
      <c r="TXG19" s="5"/>
      <c r="TXH19" s="5"/>
      <c r="TXI19" s="5"/>
      <c r="TXJ19" s="6"/>
      <c r="TXL19" s="5"/>
      <c r="TXM19" s="5"/>
      <c r="TXN19" s="5"/>
      <c r="TXO19" s="6"/>
      <c r="TXQ19" s="5"/>
      <c r="TXR19" s="5"/>
      <c r="TXS19" s="5"/>
      <c r="TXT19" s="6"/>
      <c r="TXV19" s="5"/>
      <c r="TXW19" s="5"/>
      <c r="TXX19" s="5"/>
      <c r="TXY19" s="6"/>
      <c r="TYA19" s="5"/>
      <c r="TYB19" s="5"/>
      <c r="TYC19" s="5"/>
      <c r="TYD19" s="6"/>
      <c r="TYF19" s="5"/>
      <c r="TYG19" s="5"/>
      <c r="TYH19" s="5"/>
      <c r="TYI19" s="6"/>
      <c r="TYK19" s="5"/>
      <c r="TYL19" s="5"/>
      <c r="TYM19" s="5"/>
      <c r="TYN19" s="6"/>
      <c r="TYP19" s="5"/>
      <c r="TYQ19" s="5"/>
      <c r="TYR19" s="5"/>
      <c r="TYS19" s="6"/>
      <c r="TYU19" s="5"/>
      <c r="TYV19" s="5"/>
      <c r="TYW19" s="5"/>
      <c r="TYX19" s="6"/>
      <c r="TYZ19" s="5"/>
      <c r="TZA19" s="5"/>
      <c r="TZB19" s="5"/>
      <c r="TZC19" s="6"/>
      <c r="TZE19" s="5"/>
      <c r="TZF19" s="5"/>
      <c r="TZG19" s="5"/>
      <c r="TZH19" s="6"/>
      <c r="TZJ19" s="5"/>
      <c r="TZK19" s="5"/>
      <c r="TZL19" s="5"/>
      <c r="TZM19" s="6"/>
      <c r="TZO19" s="5"/>
      <c r="TZP19" s="5"/>
      <c r="TZQ19" s="5"/>
      <c r="TZR19" s="6"/>
      <c r="TZT19" s="5"/>
      <c r="TZU19" s="5"/>
      <c r="TZV19" s="5"/>
      <c r="TZW19" s="6"/>
      <c r="TZY19" s="5"/>
      <c r="TZZ19" s="5"/>
      <c r="UAA19" s="5"/>
      <c r="UAB19" s="6"/>
      <c r="UAD19" s="5"/>
      <c r="UAE19" s="5"/>
      <c r="UAF19" s="5"/>
      <c r="UAG19" s="6"/>
      <c r="UAI19" s="5"/>
      <c r="UAJ19" s="5"/>
      <c r="UAK19" s="5"/>
      <c r="UAL19" s="6"/>
      <c r="UAN19" s="5"/>
      <c r="UAO19" s="5"/>
      <c r="UAP19" s="5"/>
      <c r="UAQ19" s="6"/>
      <c r="UAS19" s="5"/>
      <c r="UAT19" s="5"/>
      <c r="UAU19" s="5"/>
      <c r="UAV19" s="6"/>
      <c r="UAX19" s="5"/>
      <c r="UAY19" s="5"/>
      <c r="UAZ19" s="5"/>
      <c r="UBA19" s="6"/>
      <c r="UBC19" s="5"/>
      <c r="UBD19" s="5"/>
      <c r="UBE19" s="5"/>
      <c r="UBF19" s="6"/>
      <c r="UBH19" s="5"/>
      <c r="UBI19" s="5"/>
      <c r="UBJ19" s="5"/>
      <c r="UBK19" s="6"/>
      <c r="UBM19" s="5"/>
      <c r="UBN19" s="5"/>
      <c r="UBO19" s="5"/>
      <c r="UBP19" s="6"/>
      <c r="UBR19" s="5"/>
      <c r="UBS19" s="5"/>
      <c r="UBT19" s="5"/>
      <c r="UBU19" s="6"/>
      <c r="UBW19" s="5"/>
      <c r="UBX19" s="5"/>
      <c r="UBY19" s="5"/>
      <c r="UBZ19" s="6"/>
      <c r="UCB19" s="5"/>
      <c r="UCC19" s="5"/>
      <c r="UCD19" s="5"/>
      <c r="UCE19" s="6"/>
      <c r="UCG19" s="5"/>
      <c r="UCH19" s="5"/>
      <c r="UCI19" s="5"/>
      <c r="UCJ19" s="6"/>
      <c r="UCL19" s="5"/>
      <c r="UCM19" s="5"/>
      <c r="UCN19" s="5"/>
      <c r="UCO19" s="6"/>
      <c r="UCQ19" s="5"/>
      <c r="UCR19" s="5"/>
      <c r="UCS19" s="5"/>
      <c r="UCT19" s="6"/>
      <c r="UCV19" s="5"/>
      <c r="UCW19" s="5"/>
      <c r="UCX19" s="5"/>
      <c r="UCY19" s="6"/>
      <c r="UDA19" s="5"/>
      <c r="UDB19" s="5"/>
      <c r="UDC19" s="5"/>
      <c r="UDD19" s="6"/>
      <c r="UDF19" s="5"/>
      <c r="UDG19" s="5"/>
      <c r="UDH19" s="5"/>
      <c r="UDI19" s="6"/>
      <c r="UDK19" s="5"/>
      <c r="UDL19" s="5"/>
      <c r="UDM19" s="5"/>
      <c r="UDN19" s="6"/>
      <c r="UDP19" s="5"/>
      <c r="UDQ19" s="5"/>
      <c r="UDR19" s="5"/>
      <c r="UDS19" s="6"/>
      <c r="UDU19" s="5"/>
      <c r="UDV19" s="5"/>
      <c r="UDW19" s="5"/>
      <c r="UDX19" s="6"/>
      <c r="UDZ19" s="5"/>
      <c r="UEA19" s="5"/>
      <c r="UEB19" s="5"/>
      <c r="UEC19" s="6"/>
      <c r="UEE19" s="5"/>
      <c r="UEF19" s="5"/>
      <c r="UEG19" s="5"/>
      <c r="UEH19" s="6"/>
      <c r="UEJ19" s="5"/>
      <c r="UEK19" s="5"/>
      <c r="UEL19" s="5"/>
      <c r="UEM19" s="6"/>
      <c r="UEO19" s="5"/>
      <c r="UEP19" s="5"/>
      <c r="UEQ19" s="5"/>
      <c r="UER19" s="6"/>
      <c r="UET19" s="5"/>
      <c r="UEU19" s="5"/>
      <c r="UEV19" s="5"/>
      <c r="UEW19" s="6"/>
      <c r="UEY19" s="5"/>
      <c r="UEZ19" s="5"/>
      <c r="UFA19" s="5"/>
      <c r="UFB19" s="6"/>
      <c r="UFD19" s="5"/>
      <c r="UFE19" s="5"/>
      <c r="UFF19" s="5"/>
      <c r="UFG19" s="6"/>
      <c r="UFI19" s="5"/>
      <c r="UFJ19" s="5"/>
      <c r="UFK19" s="5"/>
      <c r="UFL19" s="6"/>
      <c r="UFN19" s="5"/>
      <c r="UFO19" s="5"/>
      <c r="UFP19" s="5"/>
      <c r="UFQ19" s="6"/>
      <c r="UFS19" s="5"/>
      <c r="UFT19" s="5"/>
      <c r="UFU19" s="5"/>
      <c r="UFV19" s="6"/>
      <c r="UFX19" s="5"/>
      <c r="UFY19" s="5"/>
      <c r="UFZ19" s="5"/>
      <c r="UGA19" s="6"/>
      <c r="UGC19" s="5"/>
      <c r="UGD19" s="5"/>
      <c r="UGE19" s="5"/>
      <c r="UGF19" s="6"/>
      <c r="UGH19" s="5"/>
      <c r="UGI19" s="5"/>
      <c r="UGJ19" s="5"/>
      <c r="UGK19" s="6"/>
      <c r="UGM19" s="5"/>
      <c r="UGN19" s="5"/>
      <c r="UGO19" s="5"/>
      <c r="UGP19" s="6"/>
      <c r="UGR19" s="5"/>
      <c r="UGS19" s="5"/>
      <c r="UGT19" s="5"/>
      <c r="UGU19" s="6"/>
      <c r="UGW19" s="5"/>
      <c r="UGX19" s="5"/>
      <c r="UGY19" s="5"/>
      <c r="UGZ19" s="6"/>
      <c r="UHB19" s="5"/>
      <c r="UHC19" s="5"/>
      <c r="UHD19" s="5"/>
      <c r="UHE19" s="6"/>
      <c r="UHG19" s="5"/>
      <c r="UHH19" s="5"/>
      <c r="UHI19" s="5"/>
      <c r="UHJ19" s="6"/>
      <c r="UHL19" s="5"/>
      <c r="UHM19" s="5"/>
      <c r="UHN19" s="5"/>
      <c r="UHO19" s="6"/>
      <c r="UHQ19" s="5"/>
      <c r="UHR19" s="5"/>
      <c r="UHS19" s="5"/>
      <c r="UHT19" s="6"/>
      <c r="UHV19" s="5"/>
      <c r="UHW19" s="5"/>
      <c r="UHX19" s="5"/>
      <c r="UHY19" s="6"/>
      <c r="UIA19" s="5"/>
      <c r="UIB19" s="5"/>
      <c r="UIC19" s="5"/>
      <c r="UID19" s="6"/>
      <c r="UIF19" s="5"/>
      <c r="UIG19" s="5"/>
      <c r="UIH19" s="5"/>
      <c r="UII19" s="6"/>
      <c r="UIK19" s="5"/>
      <c r="UIL19" s="5"/>
      <c r="UIM19" s="5"/>
      <c r="UIN19" s="6"/>
      <c r="UIP19" s="5"/>
      <c r="UIQ19" s="5"/>
      <c r="UIR19" s="5"/>
      <c r="UIS19" s="6"/>
      <c r="UIU19" s="5"/>
      <c r="UIV19" s="5"/>
      <c r="UIW19" s="5"/>
      <c r="UIX19" s="6"/>
      <c r="UIZ19" s="5"/>
      <c r="UJA19" s="5"/>
      <c r="UJB19" s="5"/>
      <c r="UJC19" s="6"/>
      <c r="UJE19" s="5"/>
      <c r="UJF19" s="5"/>
      <c r="UJG19" s="5"/>
      <c r="UJH19" s="6"/>
      <c r="UJJ19" s="5"/>
      <c r="UJK19" s="5"/>
      <c r="UJL19" s="5"/>
      <c r="UJM19" s="6"/>
      <c r="UJO19" s="5"/>
      <c r="UJP19" s="5"/>
      <c r="UJQ19" s="5"/>
      <c r="UJR19" s="6"/>
      <c r="UJT19" s="5"/>
      <c r="UJU19" s="5"/>
      <c r="UJV19" s="5"/>
      <c r="UJW19" s="6"/>
      <c r="UJY19" s="5"/>
      <c r="UJZ19" s="5"/>
      <c r="UKA19" s="5"/>
      <c r="UKB19" s="6"/>
      <c r="UKD19" s="5"/>
      <c r="UKE19" s="5"/>
      <c r="UKF19" s="5"/>
      <c r="UKG19" s="6"/>
      <c r="UKI19" s="5"/>
      <c r="UKJ19" s="5"/>
      <c r="UKK19" s="5"/>
      <c r="UKL19" s="6"/>
      <c r="UKN19" s="5"/>
      <c r="UKO19" s="5"/>
      <c r="UKP19" s="5"/>
      <c r="UKQ19" s="6"/>
      <c r="UKS19" s="5"/>
      <c r="UKT19" s="5"/>
      <c r="UKU19" s="5"/>
      <c r="UKV19" s="6"/>
      <c r="UKX19" s="5"/>
      <c r="UKY19" s="5"/>
      <c r="UKZ19" s="5"/>
      <c r="ULA19" s="6"/>
      <c r="ULC19" s="5"/>
      <c r="ULD19" s="5"/>
      <c r="ULE19" s="5"/>
      <c r="ULF19" s="6"/>
      <c r="ULH19" s="5"/>
      <c r="ULI19" s="5"/>
      <c r="ULJ19" s="5"/>
      <c r="ULK19" s="6"/>
      <c r="ULM19" s="5"/>
      <c r="ULN19" s="5"/>
      <c r="ULO19" s="5"/>
      <c r="ULP19" s="6"/>
      <c r="ULR19" s="5"/>
      <c r="ULS19" s="5"/>
      <c r="ULT19" s="5"/>
      <c r="ULU19" s="6"/>
      <c r="ULW19" s="5"/>
      <c r="ULX19" s="5"/>
      <c r="ULY19" s="5"/>
      <c r="ULZ19" s="6"/>
      <c r="UMB19" s="5"/>
      <c r="UMC19" s="5"/>
      <c r="UMD19" s="5"/>
      <c r="UME19" s="6"/>
      <c r="UMG19" s="5"/>
      <c r="UMH19" s="5"/>
      <c r="UMI19" s="5"/>
      <c r="UMJ19" s="6"/>
      <c r="UML19" s="5"/>
      <c r="UMM19" s="5"/>
      <c r="UMN19" s="5"/>
      <c r="UMO19" s="6"/>
      <c r="UMQ19" s="5"/>
      <c r="UMR19" s="5"/>
      <c r="UMS19" s="5"/>
      <c r="UMT19" s="6"/>
      <c r="UMV19" s="5"/>
      <c r="UMW19" s="5"/>
      <c r="UMX19" s="5"/>
      <c r="UMY19" s="6"/>
      <c r="UNA19" s="5"/>
      <c r="UNB19" s="5"/>
      <c r="UNC19" s="5"/>
      <c r="UND19" s="6"/>
      <c r="UNF19" s="5"/>
      <c r="UNG19" s="5"/>
      <c r="UNH19" s="5"/>
      <c r="UNI19" s="6"/>
      <c r="UNK19" s="5"/>
      <c r="UNL19" s="5"/>
      <c r="UNM19" s="5"/>
      <c r="UNN19" s="6"/>
      <c r="UNP19" s="5"/>
      <c r="UNQ19" s="5"/>
      <c r="UNR19" s="5"/>
      <c r="UNS19" s="6"/>
      <c r="UNU19" s="5"/>
      <c r="UNV19" s="5"/>
      <c r="UNW19" s="5"/>
      <c r="UNX19" s="6"/>
      <c r="UNZ19" s="5"/>
      <c r="UOA19" s="5"/>
      <c r="UOB19" s="5"/>
      <c r="UOC19" s="6"/>
      <c r="UOE19" s="5"/>
      <c r="UOF19" s="5"/>
      <c r="UOG19" s="5"/>
      <c r="UOH19" s="6"/>
      <c r="UOJ19" s="5"/>
      <c r="UOK19" s="5"/>
      <c r="UOL19" s="5"/>
      <c r="UOM19" s="6"/>
      <c r="UOO19" s="5"/>
      <c r="UOP19" s="5"/>
      <c r="UOQ19" s="5"/>
      <c r="UOR19" s="6"/>
      <c r="UOT19" s="5"/>
      <c r="UOU19" s="5"/>
      <c r="UOV19" s="5"/>
      <c r="UOW19" s="6"/>
      <c r="UOY19" s="5"/>
      <c r="UOZ19" s="5"/>
      <c r="UPA19" s="5"/>
      <c r="UPB19" s="6"/>
      <c r="UPD19" s="5"/>
      <c r="UPE19" s="5"/>
      <c r="UPF19" s="5"/>
      <c r="UPG19" s="6"/>
      <c r="UPI19" s="5"/>
      <c r="UPJ19" s="5"/>
      <c r="UPK19" s="5"/>
      <c r="UPL19" s="6"/>
      <c r="UPN19" s="5"/>
      <c r="UPO19" s="5"/>
      <c r="UPP19" s="5"/>
      <c r="UPQ19" s="6"/>
      <c r="UPS19" s="5"/>
      <c r="UPT19" s="5"/>
      <c r="UPU19" s="5"/>
      <c r="UPV19" s="6"/>
      <c r="UPX19" s="5"/>
      <c r="UPY19" s="5"/>
      <c r="UPZ19" s="5"/>
      <c r="UQA19" s="6"/>
      <c r="UQC19" s="5"/>
      <c r="UQD19" s="5"/>
      <c r="UQE19" s="5"/>
      <c r="UQF19" s="6"/>
      <c r="UQH19" s="5"/>
      <c r="UQI19" s="5"/>
      <c r="UQJ19" s="5"/>
      <c r="UQK19" s="6"/>
      <c r="UQM19" s="5"/>
      <c r="UQN19" s="5"/>
      <c r="UQO19" s="5"/>
      <c r="UQP19" s="6"/>
      <c r="UQR19" s="5"/>
      <c r="UQS19" s="5"/>
      <c r="UQT19" s="5"/>
      <c r="UQU19" s="6"/>
      <c r="UQW19" s="5"/>
      <c r="UQX19" s="5"/>
      <c r="UQY19" s="5"/>
      <c r="UQZ19" s="6"/>
      <c r="URB19" s="5"/>
      <c r="URC19" s="5"/>
      <c r="URD19" s="5"/>
      <c r="URE19" s="6"/>
      <c r="URG19" s="5"/>
      <c r="URH19" s="5"/>
      <c r="URI19" s="5"/>
      <c r="URJ19" s="6"/>
      <c r="URL19" s="5"/>
      <c r="URM19" s="5"/>
      <c r="URN19" s="5"/>
      <c r="URO19" s="6"/>
      <c r="URQ19" s="5"/>
      <c r="URR19" s="5"/>
      <c r="URS19" s="5"/>
      <c r="URT19" s="6"/>
      <c r="URV19" s="5"/>
      <c r="URW19" s="5"/>
      <c r="URX19" s="5"/>
      <c r="URY19" s="6"/>
      <c r="USA19" s="5"/>
      <c r="USB19" s="5"/>
      <c r="USC19" s="5"/>
      <c r="USD19" s="6"/>
      <c r="USF19" s="5"/>
      <c r="USG19" s="5"/>
      <c r="USH19" s="5"/>
      <c r="USI19" s="6"/>
      <c r="USK19" s="5"/>
      <c r="USL19" s="5"/>
      <c r="USM19" s="5"/>
      <c r="USN19" s="6"/>
      <c r="USP19" s="5"/>
      <c r="USQ19" s="5"/>
      <c r="USR19" s="5"/>
      <c r="USS19" s="6"/>
      <c r="USU19" s="5"/>
      <c r="USV19" s="5"/>
      <c r="USW19" s="5"/>
      <c r="USX19" s="6"/>
      <c r="USZ19" s="5"/>
      <c r="UTA19" s="5"/>
      <c r="UTB19" s="5"/>
      <c r="UTC19" s="6"/>
      <c r="UTE19" s="5"/>
      <c r="UTF19" s="5"/>
      <c r="UTG19" s="5"/>
      <c r="UTH19" s="6"/>
      <c r="UTJ19" s="5"/>
      <c r="UTK19" s="5"/>
      <c r="UTL19" s="5"/>
      <c r="UTM19" s="6"/>
      <c r="UTO19" s="5"/>
      <c r="UTP19" s="5"/>
      <c r="UTQ19" s="5"/>
      <c r="UTR19" s="6"/>
      <c r="UTT19" s="5"/>
      <c r="UTU19" s="5"/>
      <c r="UTV19" s="5"/>
      <c r="UTW19" s="6"/>
      <c r="UTY19" s="5"/>
      <c r="UTZ19" s="5"/>
      <c r="UUA19" s="5"/>
      <c r="UUB19" s="6"/>
      <c r="UUD19" s="5"/>
      <c r="UUE19" s="5"/>
      <c r="UUF19" s="5"/>
      <c r="UUG19" s="6"/>
      <c r="UUI19" s="5"/>
      <c r="UUJ19" s="5"/>
      <c r="UUK19" s="5"/>
      <c r="UUL19" s="6"/>
      <c r="UUN19" s="5"/>
      <c r="UUO19" s="5"/>
      <c r="UUP19" s="5"/>
      <c r="UUQ19" s="6"/>
      <c r="UUS19" s="5"/>
      <c r="UUT19" s="5"/>
      <c r="UUU19" s="5"/>
      <c r="UUV19" s="6"/>
      <c r="UUX19" s="5"/>
      <c r="UUY19" s="5"/>
      <c r="UUZ19" s="5"/>
      <c r="UVA19" s="6"/>
      <c r="UVC19" s="5"/>
      <c r="UVD19" s="5"/>
      <c r="UVE19" s="5"/>
      <c r="UVF19" s="6"/>
      <c r="UVH19" s="5"/>
      <c r="UVI19" s="5"/>
      <c r="UVJ19" s="5"/>
      <c r="UVK19" s="6"/>
      <c r="UVM19" s="5"/>
      <c r="UVN19" s="5"/>
      <c r="UVO19" s="5"/>
      <c r="UVP19" s="6"/>
      <c r="UVR19" s="5"/>
      <c r="UVS19" s="5"/>
      <c r="UVT19" s="5"/>
      <c r="UVU19" s="6"/>
      <c r="UVW19" s="5"/>
      <c r="UVX19" s="5"/>
      <c r="UVY19" s="5"/>
      <c r="UVZ19" s="6"/>
      <c r="UWB19" s="5"/>
      <c r="UWC19" s="5"/>
      <c r="UWD19" s="5"/>
      <c r="UWE19" s="6"/>
      <c r="UWG19" s="5"/>
      <c r="UWH19" s="5"/>
      <c r="UWI19" s="5"/>
      <c r="UWJ19" s="6"/>
      <c r="UWL19" s="5"/>
      <c r="UWM19" s="5"/>
      <c r="UWN19" s="5"/>
      <c r="UWO19" s="6"/>
      <c r="UWQ19" s="5"/>
      <c r="UWR19" s="5"/>
      <c r="UWS19" s="5"/>
      <c r="UWT19" s="6"/>
      <c r="UWV19" s="5"/>
      <c r="UWW19" s="5"/>
      <c r="UWX19" s="5"/>
      <c r="UWY19" s="6"/>
      <c r="UXA19" s="5"/>
      <c r="UXB19" s="5"/>
      <c r="UXC19" s="5"/>
      <c r="UXD19" s="6"/>
      <c r="UXF19" s="5"/>
      <c r="UXG19" s="5"/>
      <c r="UXH19" s="5"/>
      <c r="UXI19" s="6"/>
      <c r="UXK19" s="5"/>
      <c r="UXL19" s="5"/>
      <c r="UXM19" s="5"/>
      <c r="UXN19" s="6"/>
      <c r="UXP19" s="5"/>
      <c r="UXQ19" s="5"/>
      <c r="UXR19" s="5"/>
      <c r="UXS19" s="6"/>
      <c r="UXU19" s="5"/>
      <c r="UXV19" s="5"/>
      <c r="UXW19" s="5"/>
      <c r="UXX19" s="6"/>
      <c r="UXZ19" s="5"/>
      <c r="UYA19" s="5"/>
      <c r="UYB19" s="5"/>
      <c r="UYC19" s="6"/>
      <c r="UYE19" s="5"/>
      <c r="UYF19" s="5"/>
      <c r="UYG19" s="5"/>
      <c r="UYH19" s="6"/>
      <c r="UYJ19" s="5"/>
      <c r="UYK19" s="5"/>
      <c r="UYL19" s="5"/>
      <c r="UYM19" s="6"/>
      <c r="UYO19" s="5"/>
      <c r="UYP19" s="5"/>
      <c r="UYQ19" s="5"/>
      <c r="UYR19" s="6"/>
      <c r="UYT19" s="5"/>
      <c r="UYU19" s="5"/>
      <c r="UYV19" s="5"/>
      <c r="UYW19" s="6"/>
      <c r="UYY19" s="5"/>
      <c r="UYZ19" s="5"/>
      <c r="UZA19" s="5"/>
      <c r="UZB19" s="6"/>
      <c r="UZD19" s="5"/>
      <c r="UZE19" s="5"/>
      <c r="UZF19" s="5"/>
      <c r="UZG19" s="6"/>
      <c r="UZI19" s="5"/>
      <c r="UZJ19" s="5"/>
      <c r="UZK19" s="5"/>
      <c r="UZL19" s="6"/>
      <c r="UZN19" s="5"/>
      <c r="UZO19" s="5"/>
      <c r="UZP19" s="5"/>
      <c r="UZQ19" s="6"/>
      <c r="UZS19" s="5"/>
      <c r="UZT19" s="5"/>
      <c r="UZU19" s="5"/>
      <c r="UZV19" s="6"/>
      <c r="UZX19" s="5"/>
      <c r="UZY19" s="5"/>
      <c r="UZZ19" s="5"/>
      <c r="VAA19" s="6"/>
      <c r="VAC19" s="5"/>
      <c r="VAD19" s="5"/>
      <c r="VAE19" s="5"/>
      <c r="VAF19" s="6"/>
      <c r="VAH19" s="5"/>
      <c r="VAI19" s="5"/>
      <c r="VAJ19" s="5"/>
      <c r="VAK19" s="6"/>
      <c r="VAM19" s="5"/>
      <c r="VAN19" s="5"/>
      <c r="VAO19" s="5"/>
      <c r="VAP19" s="6"/>
      <c r="VAR19" s="5"/>
      <c r="VAS19" s="5"/>
      <c r="VAT19" s="5"/>
      <c r="VAU19" s="6"/>
      <c r="VAW19" s="5"/>
      <c r="VAX19" s="5"/>
      <c r="VAY19" s="5"/>
      <c r="VAZ19" s="6"/>
      <c r="VBB19" s="5"/>
      <c r="VBC19" s="5"/>
      <c r="VBD19" s="5"/>
      <c r="VBE19" s="6"/>
      <c r="VBG19" s="5"/>
      <c r="VBH19" s="5"/>
      <c r="VBI19" s="5"/>
      <c r="VBJ19" s="6"/>
      <c r="VBL19" s="5"/>
      <c r="VBM19" s="5"/>
      <c r="VBN19" s="5"/>
      <c r="VBO19" s="6"/>
      <c r="VBQ19" s="5"/>
      <c r="VBR19" s="5"/>
      <c r="VBS19" s="5"/>
      <c r="VBT19" s="6"/>
      <c r="VBV19" s="5"/>
      <c r="VBW19" s="5"/>
      <c r="VBX19" s="5"/>
      <c r="VBY19" s="6"/>
      <c r="VCA19" s="5"/>
      <c r="VCB19" s="5"/>
      <c r="VCC19" s="5"/>
      <c r="VCD19" s="6"/>
      <c r="VCF19" s="5"/>
      <c r="VCG19" s="5"/>
      <c r="VCH19" s="5"/>
      <c r="VCI19" s="6"/>
      <c r="VCK19" s="5"/>
      <c r="VCL19" s="5"/>
      <c r="VCM19" s="5"/>
      <c r="VCN19" s="6"/>
      <c r="VCP19" s="5"/>
      <c r="VCQ19" s="5"/>
      <c r="VCR19" s="5"/>
      <c r="VCS19" s="6"/>
      <c r="VCU19" s="5"/>
      <c r="VCV19" s="5"/>
      <c r="VCW19" s="5"/>
      <c r="VCX19" s="6"/>
      <c r="VCZ19" s="5"/>
      <c r="VDA19" s="5"/>
      <c r="VDB19" s="5"/>
      <c r="VDC19" s="6"/>
      <c r="VDE19" s="5"/>
      <c r="VDF19" s="5"/>
      <c r="VDG19" s="5"/>
      <c r="VDH19" s="6"/>
      <c r="VDJ19" s="5"/>
      <c r="VDK19" s="5"/>
      <c r="VDL19" s="5"/>
      <c r="VDM19" s="6"/>
      <c r="VDO19" s="5"/>
      <c r="VDP19" s="5"/>
      <c r="VDQ19" s="5"/>
      <c r="VDR19" s="6"/>
      <c r="VDT19" s="5"/>
      <c r="VDU19" s="5"/>
      <c r="VDV19" s="5"/>
      <c r="VDW19" s="6"/>
      <c r="VDY19" s="5"/>
      <c r="VDZ19" s="5"/>
      <c r="VEA19" s="5"/>
      <c r="VEB19" s="6"/>
      <c r="VED19" s="5"/>
      <c r="VEE19" s="5"/>
      <c r="VEF19" s="5"/>
      <c r="VEG19" s="6"/>
      <c r="VEI19" s="5"/>
      <c r="VEJ19" s="5"/>
      <c r="VEK19" s="5"/>
      <c r="VEL19" s="6"/>
      <c r="VEN19" s="5"/>
      <c r="VEO19" s="5"/>
      <c r="VEP19" s="5"/>
      <c r="VEQ19" s="6"/>
      <c r="VES19" s="5"/>
      <c r="VET19" s="5"/>
      <c r="VEU19" s="5"/>
      <c r="VEV19" s="6"/>
      <c r="VEX19" s="5"/>
      <c r="VEY19" s="5"/>
      <c r="VEZ19" s="5"/>
      <c r="VFA19" s="6"/>
      <c r="VFC19" s="5"/>
      <c r="VFD19" s="5"/>
      <c r="VFE19" s="5"/>
      <c r="VFF19" s="6"/>
      <c r="VFH19" s="5"/>
      <c r="VFI19" s="5"/>
      <c r="VFJ19" s="5"/>
      <c r="VFK19" s="6"/>
      <c r="VFM19" s="5"/>
      <c r="VFN19" s="5"/>
      <c r="VFO19" s="5"/>
      <c r="VFP19" s="6"/>
      <c r="VFR19" s="5"/>
      <c r="VFS19" s="5"/>
      <c r="VFT19" s="5"/>
      <c r="VFU19" s="6"/>
      <c r="VFW19" s="5"/>
      <c r="VFX19" s="5"/>
      <c r="VFY19" s="5"/>
      <c r="VFZ19" s="6"/>
      <c r="VGB19" s="5"/>
      <c r="VGC19" s="5"/>
      <c r="VGD19" s="5"/>
      <c r="VGE19" s="6"/>
      <c r="VGG19" s="5"/>
      <c r="VGH19" s="5"/>
      <c r="VGI19" s="5"/>
      <c r="VGJ19" s="6"/>
      <c r="VGL19" s="5"/>
      <c r="VGM19" s="5"/>
      <c r="VGN19" s="5"/>
      <c r="VGO19" s="6"/>
      <c r="VGQ19" s="5"/>
      <c r="VGR19" s="5"/>
      <c r="VGS19" s="5"/>
      <c r="VGT19" s="6"/>
      <c r="VGV19" s="5"/>
      <c r="VGW19" s="5"/>
      <c r="VGX19" s="5"/>
      <c r="VGY19" s="6"/>
      <c r="VHA19" s="5"/>
      <c r="VHB19" s="5"/>
      <c r="VHC19" s="5"/>
      <c r="VHD19" s="6"/>
      <c r="VHF19" s="5"/>
      <c r="VHG19" s="5"/>
      <c r="VHH19" s="5"/>
      <c r="VHI19" s="6"/>
      <c r="VHK19" s="5"/>
      <c r="VHL19" s="5"/>
      <c r="VHM19" s="5"/>
      <c r="VHN19" s="6"/>
      <c r="VHP19" s="5"/>
      <c r="VHQ19" s="5"/>
      <c r="VHR19" s="5"/>
      <c r="VHS19" s="6"/>
      <c r="VHU19" s="5"/>
      <c r="VHV19" s="5"/>
      <c r="VHW19" s="5"/>
      <c r="VHX19" s="6"/>
      <c r="VHZ19" s="5"/>
      <c r="VIA19" s="5"/>
      <c r="VIB19" s="5"/>
      <c r="VIC19" s="6"/>
      <c r="VIE19" s="5"/>
      <c r="VIF19" s="5"/>
      <c r="VIG19" s="5"/>
      <c r="VIH19" s="6"/>
      <c r="VIJ19" s="5"/>
      <c r="VIK19" s="5"/>
      <c r="VIL19" s="5"/>
      <c r="VIM19" s="6"/>
      <c r="VIO19" s="5"/>
      <c r="VIP19" s="5"/>
      <c r="VIQ19" s="5"/>
      <c r="VIR19" s="6"/>
      <c r="VIT19" s="5"/>
      <c r="VIU19" s="5"/>
      <c r="VIV19" s="5"/>
      <c r="VIW19" s="6"/>
      <c r="VIY19" s="5"/>
      <c r="VIZ19" s="5"/>
      <c r="VJA19" s="5"/>
      <c r="VJB19" s="6"/>
      <c r="VJD19" s="5"/>
      <c r="VJE19" s="5"/>
      <c r="VJF19" s="5"/>
      <c r="VJG19" s="6"/>
      <c r="VJI19" s="5"/>
      <c r="VJJ19" s="5"/>
      <c r="VJK19" s="5"/>
      <c r="VJL19" s="6"/>
      <c r="VJN19" s="5"/>
      <c r="VJO19" s="5"/>
      <c r="VJP19" s="5"/>
      <c r="VJQ19" s="6"/>
      <c r="VJS19" s="5"/>
      <c r="VJT19" s="5"/>
      <c r="VJU19" s="5"/>
      <c r="VJV19" s="6"/>
      <c r="VJX19" s="5"/>
      <c r="VJY19" s="5"/>
      <c r="VJZ19" s="5"/>
      <c r="VKA19" s="6"/>
      <c r="VKC19" s="5"/>
      <c r="VKD19" s="5"/>
      <c r="VKE19" s="5"/>
      <c r="VKF19" s="6"/>
      <c r="VKH19" s="5"/>
      <c r="VKI19" s="5"/>
      <c r="VKJ19" s="5"/>
      <c r="VKK19" s="6"/>
      <c r="VKM19" s="5"/>
      <c r="VKN19" s="5"/>
      <c r="VKO19" s="5"/>
      <c r="VKP19" s="6"/>
      <c r="VKR19" s="5"/>
      <c r="VKS19" s="5"/>
      <c r="VKT19" s="5"/>
      <c r="VKU19" s="6"/>
      <c r="VKW19" s="5"/>
      <c r="VKX19" s="5"/>
      <c r="VKY19" s="5"/>
      <c r="VKZ19" s="6"/>
      <c r="VLB19" s="5"/>
      <c r="VLC19" s="5"/>
      <c r="VLD19" s="5"/>
      <c r="VLE19" s="6"/>
      <c r="VLG19" s="5"/>
      <c r="VLH19" s="5"/>
      <c r="VLI19" s="5"/>
      <c r="VLJ19" s="6"/>
      <c r="VLL19" s="5"/>
      <c r="VLM19" s="5"/>
      <c r="VLN19" s="5"/>
      <c r="VLO19" s="6"/>
      <c r="VLQ19" s="5"/>
      <c r="VLR19" s="5"/>
      <c r="VLS19" s="5"/>
      <c r="VLT19" s="6"/>
      <c r="VLV19" s="5"/>
      <c r="VLW19" s="5"/>
      <c r="VLX19" s="5"/>
      <c r="VLY19" s="6"/>
      <c r="VMA19" s="5"/>
      <c r="VMB19" s="5"/>
      <c r="VMC19" s="5"/>
      <c r="VMD19" s="6"/>
      <c r="VMF19" s="5"/>
      <c r="VMG19" s="5"/>
      <c r="VMH19" s="5"/>
      <c r="VMI19" s="6"/>
      <c r="VMK19" s="5"/>
      <c r="VML19" s="5"/>
      <c r="VMM19" s="5"/>
      <c r="VMN19" s="6"/>
      <c r="VMP19" s="5"/>
      <c r="VMQ19" s="5"/>
      <c r="VMR19" s="5"/>
      <c r="VMS19" s="6"/>
      <c r="VMU19" s="5"/>
      <c r="VMV19" s="5"/>
      <c r="VMW19" s="5"/>
      <c r="VMX19" s="6"/>
      <c r="VMZ19" s="5"/>
      <c r="VNA19" s="5"/>
      <c r="VNB19" s="5"/>
      <c r="VNC19" s="6"/>
      <c r="VNE19" s="5"/>
      <c r="VNF19" s="5"/>
      <c r="VNG19" s="5"/>
      <c r="VNH19" s="6"/>
      <c r="VNJ19" s="5"/>
      <c r="VNK19" s="5"/>
      <c r="VNL19" s="5"/>
      <c r="VNM19" s="6"/>
      <c r="VNO19" s="5"/>
      <c r="VNP19" s="5"/>
      <c r="VNQ19" s="5"/>
      <c r="VNR19" s="6"/>
      <c r="VNT19" s="5"/>
      <c r="VNU19" s="5"/>
      <c r="VNV19" s="5"/>
      <c r="VNW19" s="6"/>
      <c r="VNY19" s="5"/>
      <c r="VNZ19" s="5"/>
      <c r="VOA19" s="5"/>
      <c r="VOB19" s="6"/>
      <c r="VOD19" s="5"/>
      <c r="VOE19" s="5"/>
      <c r="VOF19" s="5"/>
      <c r="VOG19" s="6"/>
      <c r="VOI19" s="5"/>
      <c r="VOJ19" s="5"/>
      <c r="VOK19" s="5"/>
      <c r="VOL19" s="6"/>
      <c r="VON19" s="5"/>
      <c r="VOO19" s="5"/>
      <c r="VOP19" s="5"/>
      <c r="VOQ19" s="6"/>
      <c r="VOS19" s="5"/>
      <c r="VOT19" s="5"/>
      <c r="VOU19" s="5"/>
      <c r="VOV19" s="6"/>
      <c r="VOX19" s="5"/>
      <c r="VOY19" s="5"/>
      <c r="VOZ19" s="5"/>
      <c r="VPA19" s="6"/>
      <c r="VPC19" s="5"/>
      <c r="VPD19" s="5"/>
      <c r="VPE19" s="5"/>
      <c r="VPF19" s="6"/>
      <c r="VPH19" s="5"/>
      <c r="VPI19" s="5"/>
      <c r="VPJ19" s="5"/>
      <c r="VPK19" s="6"/>
      <c r="VPM19" s="5"/>
      <c r="VPN19" s="5"/>
      <c r="VPO19" s="5"/>
      <c r="VPP19" s="6"/>
      <c r="VPR19" s="5"/>
      <c r="VPS19" s="5"/>
      <c r="VPT19" s="5"/>
      <c r="VPU19" s="6"/>
      <c r="VPW19" s="5"/>
      <c r="VPX19" s="5"/>
      <c r="VPY19" s="5"/>
      <c r="VPZ19" s="6"/>
      <c r="VQB19" s="5"/>
      <c r="VQC19" s="5"/>
      <c r="VQD19" s="5"/>
      <c r="VQE19" s="6"/>
      <c r="VQG19" s="5"/>
      <c r="VQH19" s="5"/>
      <c r="VQI19" s="5"/>
      <c r="VQJ19" s="6"/>
      <c r="VQL19" s="5"/>
      <c r="VQM19" s="5"/>
      <c r="VQN19" s="5"/>
      <c r="VQO19" s="6"/>
      <c r="VQQ19" s="5"/>
      <c r="VQR19" s="5"/>
      <c r="VQS19" s="5"/>
      <c r="VQT19" s="6"/>
      <c r="VQV19" s="5"/>
      <c r="VQW19" s="5"/>
      <c r="VQX19" s="5"/>
      <c r="VQY19" s="6"/>
      <c r="VRA19" s="5"/>
      <c r="VRB19" s="5"/>
      <c r="VRC19" s="5"/>
      <c r="VRD19" s="6"/>
      <c r="VRF19" s="5"/>
      <c r="VRG19" s="5"/>
      <c r="VRH19" s="5"/>
      <c r="VRI19" s="6"/>
      <c r="VRK19" s="5"/>
      <c r="VRL19" s="5"/>
      <c r="VRM19" s="5"/>
      <c r="VRN19" s="6"/>
      <c r="VRP19" s="5"/>
      <c r="VRQ19" s="5"/>
      <c r="VRR19" s="5"/>
      <c r="VRS19" s="6"/>
      <c r="VRU19" s="5"/>
      <c r="VRV19" s="5"/>
      <c r="VRW19" s="5"/>
      <c r="VRX19" s="6"/>
      <c r="VRZ19" s="5"/>
      <c r="VSA19" s="5"/>
      <c r="VSB19" s="5"/>
      <c r="VSC19" s="6"/>
      <c r="VSE19" s="5"/>
      <c r="VSF19" s="5"/>
      <c r="VSG19" s="5"/>
      <c r="VSH19" s="6"/>
      <c r="VSJ19" s="5"/>
      <c r="VSK19" s="5"/>
      <c r="VSL19" s="5"/>
      <c r="VSM19" s="6"/>
      <c r="VSO19" s="5"/>
      <c r="VSP19" s="5"/>
      <c r="VSQ19" s="5"/>
      <c r="VSR19" s="6"/>
      <c r="VST19" s="5"/>
      <c r="VSU19" s="5"/>
      <c r="VSV19" s="5"/>
      <c r="VSW19" s="6"/>
      <c r="VSY19" s="5"/>
      <c r="VSZ19" s="5"/>
      <c r="VTA19" s="5"/>
      <c r="VTB19" s="6"/>
      <c r="VTD19" s="5"/>
      <c r="VTE19" s="5"/>
      <c r="VTF19" s="5"/>
      <c r="VTG19" s="6"/>
      <c r="VTI19" s="5"/>
      <c r="VTJ19" s="5"/>
      <c r="VTK19" s="5"/>
      <c r="VTL19" s="6"/>
      <c r="VTN19" s="5"/>
      <c r="VTO19" s="5"/>
      <c r="VTP19" s="5"/>
      <c r="VTQ19" s="6"/>
      <c r="VTS19" s="5"/>
      <c r="VTT19" s="5"/>
      <c r="VTU19" s="5"/>
      <c r="VTV19" s="6"/>
      <c r="VTX19" s="5"/>
      <c r="VTY19" s="5"/>
      <c r="VTZ19" s="5"/>
      <c r="VUA19" s="6"/>
      <c r="VUC19" s="5"/>
      <c r="VUD19" s="5"/>
      <c r="VUE19" s="5"/>
      <c r="VUF19" s="6"/>
      <c r="VUH19" s="5"/>
      <c r="VUI19" s="5"/>
      <c r="VUJ19" s="5"/>
      <c r="VUK19" s="6"/>
      <c r="VUM19" s="5"/>
      <c r="VUN19" s="5"/>
      <c r="VUO19" s="5"/>
      <c r="VUP19" s="6"/>
      <c r="VUR19" s="5"/>
      <c r="VUS19" s="5"/>
      <c r="VUT19" s="5"/>
      <c r="VUU19" s="6"/>
      <c r="VUW19" s="5"/>
      <c r="VUX19" s="5"/>
      <c r="VUY19" s="5"/>
      <c r="VUZ19" s="6"/>
      <c r="VVB19" s="5"/>
      <c r="VVC19" s="5"/>
      <c r="VVD19" s="5"/>
      <c r="VVE19" s="6"/>
      <c r="VVG19" s="5"/>
      <c r="VVH19" s="5"/>
      <c r="VVI19" s="5"/>
      <c r="VVJ19" s="6"/>
      <c r="VVL19" s="5"/>
      <c r="VVM19" s="5"/>
      <c r="VVN19" s="5"/>
      <c r="VVO19" s="6"/>
      <c r="VVQ19" s="5"/>
      <c r="VVR19" s="5"/>
      <c r="VVS19" s="5"/>
      <c r="VVT19" s="6"/>
      <c r="VVV19" s="5"/>
      <c r="VVW19" s="5"/>
      <c r="VVX19" s="5"/>
      <c r="VVY19" s="6"/>
      <c r="VWA19" s="5"/>
      <c r="VWB19" s="5"/>
      <c r="VWC19" s="5"/>
      <c r="VWD19" s="6"/>
      <c r="VWF19" s="5"/>
      <c r="VWG19" s="5"/>
      <c r="VWH19" s="5"/>
      <c r="VWI19" s="6"/>
      <c r="VWK19" s="5"/>
      <c r="VWL19" s="5"/>
      <c r="VWM19" s="5"/>
      <c r="VWN19" s="6"/>
      <c r="VWP19" s="5"/>
      <c r="VWQ19" s="5"/>
      <c r="VWR19" s="5"/>
      <c r="VWS19" s="6"/>
      <c r="VWU19" s="5"/>
      <c r="VWV19" s="5"/>
      <c r="VWW19" s="5"/>
      <c r="VWX19" s="6"/>
      <c r="VWZ19" s="5"/>
      <c r="VXA19" s="5"/>
      <c r="VXB19" s="5"/>
      <c r="VXC19" s="6"/>
      <c r="VXE19" s="5"/>
      <c r="VXF19" s="5"/>
      <c r="VXG19" s="5"/>
      <c r="VXH19" s="6"/>
      <c r="VXJ19" s="5"/>
      <c r="VXK19" s="5"/>
      <c r="VXL19" s="5"/>
      <c r="VXM19" s="6"/>
      <c r="VXO19" s="5"/>
      <c r="VXP19" s="5"/>
      <c r="VXQ19" s="5"/>
      <c r="VXR19" s="6"/>
      <c r="VXT19" s="5"/>
      <c r="VXU19" s="5"/>
      <c r="VXV19" s="5"/>
      <c r="VXW19" s="6"/>
      <c r="VXY19" s="5"/>
      <c r="VXZ19" s="5"/>
      <c r="VYA19" s="5"/>
      <c r="VYB19" s="6"/>
      <c r="VYD19" s="5"/>
      <c r="VYE19" s="5"/>
      <c r="VYF19" s="5"/>
      <c r="VYG19" s="6"/>
      <c r="VYI19" s="5"/>
      <c r="VYJ19" s="5"/>
      <c r="VYK19" s="5"/>
      <c r="VYL19" s="6"/>
      <c r="VYN19" s="5"/>
      <c r="VYO19" s="5"/>
      <c r="VYP19" s="5"/>
      <c r="VYQ19" s="6"/>
      <c r="VYS19" s="5"/>
      <c r="VYT19" s="5"/>
      <c r="VYU19" s="5"/>
      <c r="VYV19" s="6"/>
      <c r="VYX19" s="5"/>
      <c r="VYY19" s="5"/>
      <c r="VYZ19" s="5"/>
      <c r="VZA19" s="6"/>
      <c r="VZC19" s="5"/>
      <c r="VZD19" s="5"/>
      <c r="VZE19" s="5"/>
      <c r="VZF19" s="6"/>
      <c r="VZH19" s="5"/>
      <c r="VZI19" s="5"/>
      <c r="VZJ19" s="5"/>
      <c r="VZK19" s="6"/>
      <c r="VZM19" s="5"/>
      <c r="VZN19" s="5"/>
      <c r="VZO19" s="5"/>
      <c r="VZP19" s="6"/>
      <c r="VZR19" s="5"/>
      <c r="VZS19" s="5"/>
      <c r="VZT19" s="5"/>
      <c r="VZU19" s="6"/>
      <c r="VZW19" s="5"/>
      <c r="VZX19" s="5"/>
      <c r="VZY19" s="5"/>
      <c r="VZZ19" s="6"/>
      <c r="WAB19" s="5"/>
      <c r="WAC19" s="5"/>
      <c r="WAD19" s="5"/>
      <c r="WAE19" s="6"/>
      <c r="WAG19" s="5"/>
      <c r="WAH19" s="5"/>
      <c r="WAI19" s="5"/>
      <c r="WAJ19" s="6"/>
      <c r="WAL19" s="5"/>
      <c r="WAM19" s="5"/>
      <c r="WAN19" s="5"/>
      <c r="WAO19" s="6"/>
      <c r="WAQ19" s="5"/>
      <c r="WAR19" s="5"/>
      <c r="WAS19" s="5"/>
      <c r="WAT19" s="6"/>
      <c r="WAV19" s="5"/>
      <c r="WAW19" s="5"/>
      <c r="WAX19" s="5"/>
      <c r="WAY19" s="6"/>
      <c r="WBA19" s="5"/>
      <c r="WBB19" s="5"/>
      <c r="WBC19" s="5"/>
      <c r="WBD19" s="6"/>
      <c r="WBF19" s="5"/>
      <c r="WBG19" s="5"/>
      <c r="WBH19" s="5"/>
      <c r="WBI19" s="6"/>
      <c r="WBK19" s="5"/>
      <c r="WBL19" s="5"/>
      <c r="WBM19" s="5"/>
      <c r="WBN19" s="6"/>
      <c r="WBP19" s="5"/>
      <c r="WBQ19" s="5"/>
      <c r="WBR19" s="5"/>
      <c r="WBS19" s="6"/>
      <c r="WBU19" s="5"/>
      <c r="WBV19" s="5"/>
      <c r="WBW19" s="5"/>
      <c r="WBX19" s="6"/>
      <c r="WBZ19" s="5"/>
      <c r="WCA19" s="5"/>
      <c r="WCB19" s="5"/>
      <c r="WCC19" s="6"/>
      <c r="WCE19" s="5"/>
      <c r="WCF19" s="5"/>
      <c r="WCG19" s="5"/>
      <c r="WCH19" s="6"/>
      <c r="WCJ19" s="5"/>
      <c r="WCK19" s="5"/>
      <c r="WCL19" s="5"/>
      <c r="WCM19" s="6"/>
      <c r="WCO19" s="5"/>
      <c r="WCP19" s="5"/>
      <c r="WCQ19" s="5"/>
      <c r="WCR19" s="6"/>
      <c r="WCT19" s="5"/>
      <c r="WCU19" s="5"/>
      <c r="WCV19" s="5"/>
      <c r="WCW19" s="6"/>
      <c r="WCY19" s="5"/>
      <c r="WCZ19" s="5"/>
      <c r="WDA19" s="5"/>
      <c r="WDB19" s="6"/>
      <c r="WDD19" s="5"/>
      <c r="WDE19" s="5"/>
      <c r="WDF19" s="5"/>
      <c r="WDG19" s="6"/>
      <c r="WDI19" s="5"/>
      <c r="WDJ19" s="5"/>
      <c r="WDK19" s="5"/>
      <c r="WDL19" s="6"/>
      <c r="WDN19" s="5"/>
      <c r="WDO19" s="5"/>
      <c r="WDP19" s="5"/>
      <c r="WDQ19" s="6"/>
      <c r="WDS19" s="5"/>
      <c r="WDT19" s="5"/>
      <c r="WDU19" s="5"/>
      <c r="WDV19" s="6"/>
      <c r="WDX19" s="5"/>
      <c r="WDY19" s="5"/>
      <c r="WDZ19" s="5"/>
      <c r="WEA19" s="6"/>
      <c r="WEC19" s="5"/>
      <c r="WED19" s="5"/>
      <c r="WEE19" s="5"/>
      <c r="WEF19" s="6"/>
      <c r="WEH19" s="5"/>
      <c r="WEI19" s="5"/>
      <c r="WEJ19" s="5"/>
      <c r="WEK19" s="6"/>
      <c r="WEM19" s="5"/>
      <c r="WEN19" s="5"/>
      <c r="WEO19" s="5"/>
      <c r="WEP19" s="6"/>
      <c r="WER19" s="5"/>
      <c r="WES19" s="5"/>
      <c r="WET19" s="5"/>
      <c r="WEU19" s="6"/>
      <c r="WEW19" s="5"/>
      <c r="WEX19" s="5"/>
      <c r="WEY19" s="5"/>
      <c r="WEZ19" s="6"/>
      <c r="WFB19" s="5"/>
      <c r="WFC19" s="5"/>
      <c r="WFD19" s="5"/>
      <c r="WFE19" s="6"/>
      <c r="WFG19" s="5"/>
      <c r="WFH19" s="5"/>
      <c r="WFI19" s="5"/>
      <c r="WFJ19" s="6"/>
      <c r="WFL19" s="5"/>
      <c r="WFM19" s="5"/>
      <c r="WFN19" s="5"/>
      <c r="WFO19" s="6"/>
      <c r="WFQ19" s="5"/>
      <c r="WFR19" s="5"/>
      <c r="WFS19" s="5"/>
      <c r="WFT19" s="6"/>
      <c r="WFV19" s="5"/>
      <c r="WFW19" s="5"/>
      <c r="WFX19" s="5"/>
      <c r="WFY19" s="6"/>
      <c r="WGA19" s="5"/>
      <c r="WGB19" s="5"/>
      <c r="WGC19" s="5"/>
      <c r="WGD19" s="6"/>
      <c r="WGF19" s="5"/>
      <c r="WGG19" s="5"/>
      <c r="WGH19" s="5"/>
      <c r="WGI19" s="6"/>
      <c r="WGK19" s="5"/>
      <c r="WGL19" s="5"/>
      <c r="WGM19" s="5"/>
      <c r="WGN19" s="6"/>
      <c r="WGP19" s="5"/>
      <c r="WGQ19" s="5"/>
      <c r="WGR19" s="5"/>
      <c r="WGS19" s="6"/>
      <c r="WGU19" s="5"/>
      <c r="WGV19" s="5"/>
      <c r="WGW19" s="5"/>
      <c r="WGX19" s="6"/>
      <c r="WGZ19" s="5"/>
      <c r="WHA19" s="5"/>
      <c r="WHB19" s="5"/>
      <c r="WHC19" s="6"/>
      <c r="WHE19" s="5"/>
      <c r="WHF19" s="5"/>
      <c r="WHG19" s="5"/>
      <c r="WHH19" s="6"/>
      <c r="WHJ19" s="5"/>
      <c r="WHK19" s="5"/>
      <c r="WHL19" s="5"/>
      <c r="WHM19" s="6"/>
      <c r="WHO19" s="5"/>
      <c r="WHP19" s="5"/>
      <c r="WHQ19" s="5"/>
      <c r="WHR19" s="6"/>
      <c r="WHT19" s="5"/>
      <c r="WHU19" s="5"/>
      <c r="WHV19" s="5"/>
      <c r="WHW19" s="6"/>
      <c r="WHY19" s="5"/>
      <c r="WHZ19" s="5"/>
      <c r="WIA19" s="5"/>
      <c r="WIB19" s="6"/>
      <c r="WID19" s="5"/>
      <c r="WIE19" s="5"/>
      <c r="WIF19" s="5"/>
      <c r="WIG19" s="6"/>
      <c r="WII19" s="5"/>
      <c r="WIJ19" s="5"/>
      <c r="WIK19" s="5"/>
      <c r="WIL19" s="6"/>
      <c r="WIN19" s="5"/>
      <c r="WIO19" s="5"/>
      <c r="WIP19" s="5"/>
      <c r="WIQ19" s="6"/>
      <c r="WIS19" s="5"/>
      <c r="WIT19" s="5"/>
      <c r="WIU19" s="5"/>
      <c r="WIV19" s="6"/>
      <c r="WIX19" s="5"/>
      <c r="WIY19" s="5"/>
      <c r="WIZ19" s="5"/>
      <c r="WJA19" s="6"/>
      <c r="WJC19" s="5"/>
      <c r="WJD19" s="5"/>
      <c r="WJE19" s="5"/>
      <c r="WJF19" s="6"/>
      <c r="WJH19" s="5"/>
      <c r="WJI19" s="5"/>
      <c r="WJJ19" s="5"/>
      <c r="WJK19" s="6"/>
      <c r="WJM19" s="5"/>
      <c r="WJN19" s="5"/>
      <c r="WJO19" s="5"/>
      <c r="WJP19" s="6"/>
      <c r="WJR19" s="5"/>
      <c r="WJS19" s="5"/>
      <c r="WJT19" s="5"/>
      <c r="WJU19" s="6"/>
      <c r="WJW19" s="5"/>
      <c r="WJX19" s="5"/>
      <c r="WJY19" s="5"/>
      <c r="WJZ19" s="6"/>
      <c r="WKB19" s="5"/>
      <c r="WKC19" s="5"/>
      <c r="WKD19" s="5"/>
      <c r="WKE19" s="6"/>
      <c r="WKG19" s="5"/>
      <c r="WKH19" s="5"/>
      <c r="WKI19" s="5"/>
      <c r="WKJ19" s="6"/>
      <c r="WKL19" s="5"/>
      <c r="WKM19" s="5"/>
      <c r="WKN19" s="5"/>
      <c r="WKO19" s="6"/>
      <c r="WKQ19" s="5"/>
      <c r="WKR19" s="5"/>
      <c r="WKS19" s="5"/>
      <c r="WKT19" s="6"/>
      <c r="WKV19" s="5"/>
      <c r="WKW19" s="5"/>
      <c r="WKX19" s="5"/>
      <c r="WKY19" s="6"/>
      <c r="WLA19" s="5"/>
      <c r="WLB19" s="5"/>
      <c r="WLC19" s="5"/>
      <c r="WLD19" s="6"/>
      <c r="WLF19" s="5"/>
      <c r="WLG19" s="5"/>
      <c r="WLH19" s="5"/>
      <c r="WLI19" s="6"/>
      <c r="WLK19" s="5"/>
      <c r="WLL19" s="5"/>
      <c r="WLM19" s="5"/>
      <c r="WLN19" s="6"/>
      <c r="WLP19" s="5"/>
      <c r="WLQ19" s="5"/>
      <c r="WLR19" s="5"/>
      <c r="WLS19" s="6"/>
      <c r="WLU19" s="5"/>
      <c r="WLV19" s="5"/>
      <c r="WLW19" s="5"/>
      <c r="WLX19" s="6"/>
      <c r="WLZ19" s="5"/>
      <c r="WMA19" s="5"/>
      <c r="WMB19" s="5"/>
      <c r="WMC19" s="6"/>
      <c r="WME19" s="5"/>
      <c r="WMF19" s="5"/>
      <c r="WMG19" s="5"/>
      <c r="WMH19" s="6"/>
      <c r="WMJ19" s="5"/>
      <c r="WMK19" s="5"/>
      <c r="WML19" s="5"/>
      <c r="WMM19" s="6"/>
      <c r="WMO19" s="5"/>
      <c r="WMP19" s="5"/>
      <c r="WMQ19" s="5"/>
      <c r="WMR19" s="6"/>
      <c r="WMT19" s="5"/>
      <c r="WMU19" s="5"/>
      <c r="WMV19" s="5"/>
      <c r="WMW19" s="6"/>
      <c r="WMY19" s="5"/>
      <c r="WMZ19" s="5"/>
      <c r="WNA19" s="5"/>
      <c r="WNB19" s="6"/>
      <c r="WND19" s="5"/>
      <c r="WNE19" s="5"/>
      <c r="WNF19" s="5"/>
      <c r="WNG19" s="6"/>
      <c r="WNI19" s="5"/>
      <c r="WNJ19" s="5"/>
      <c r="WNK19" s="5"/>
      <c r="WNL19" s="6"/>
      <c r="WNN19" s="5"/>
      <c r="WNO19" s="5"/>
      <c r="WNP19" s="5"/>
      <c r="WNQ19" s="6"/>
      <c r="WNS19" s="5"/>
      <c r="WNT19" s="5"/>
      <c r="WNU19" s="5"/>
      <c r="WNV19" s="6"/>
      <c r="WNX19" s="5"/>
      <c r="WNY19" s="5"/>
      <c r="WNZ19" s="5"/>
      <c r="WOA19" s="6"/>
      <c r="WOC19" s="5"/>
      <c r="WOD19" s="5"/>
      <c r="WOE19" s="5"/>
      <c r="WOF19" s="6"/>
      <c r="WOH19" s="5"/>
      <c r="WOI19" s="5"/>
      <c r="WOJ19" s="5"/>
      <c r="WOK19" s="6"/>
      <c r="WOM19" s="5"/>
      <c r="WON19" s="5"/>
      <c r="WOO19" s="5"/>
      <c r="WOP19" s="6"/>
      <c r="WOR19" s="5"/>
      <c r="WOS19" s="5"/>
      <c r="WOT19" s="5"/>
      <c r="WOU19" s="6"/>
      <c r="WOW19" s="5"/>
      <c r="WOX19" s="5"/>
      <c r="WOY19" s="5"/>
      <c r="WOZ19" s="6"/>
      <c r="WPB19" s="5"/>
      <c r="WPC19" s="5"/>
      <c r="WPD19" s="5"/>
      <c r="WPE19" s="6"/>
      <c r="WPG19" s="5"/>
      <c r="WPH19" s="5"/>
      <c r="WPI19" s="5"/>
      <c r="WPJ19" s="6"/>
      <c r="WPL19" s="5"/>
      <c r="WPM19" s="5"/>
      <c r="WPN19" s="5"/>
      <c r="WPO19" s="6"/>
      <c r="WPQ19" s="5"/>
      <c r="WPR19" s="5"/>
      <c r="WPS19" s="5"/>
      <c r="WPT19" s="6"/>
      <c r="WPV19" s="5"/>
      <c r="WPW19" s="5"/>
      <c r="WPX19" s="5"/>
      <c r="WPY19" s="6"/>
      <c r="WQA19" s="5"/>
      <c r="WQB19" s="5"/>
      <c r="WQC19" s="5"/>
      <c r="WQD19" s="6"/>
      <c r="WQF19" s="5"/>
      <c r="WQG19" s="5"/>
      <c r="WQH19" s="5"/>
      <c r="WQI19" s="6"/>
      <c r="WQK19" s="5"/>
      <c r="WQL19" s="5"/>
      <c r="WQM19" s="5"/>
      <c r="WQN19" s="6"/>
      <c r="WQP19" s="5"/>
      <c r="WQQ19" s="5"/>
      <c r="WQR19" s="5"/>
      <c r="WQS19" s="6"/>
      <c r="WQU19" s="5"/>
      <c r="WQV19" s="5"/>
      <c r="WQW19" s="5"/>
      <c r="WQX19" s="6"/>
      <c r="WQZ19" s="5"/>
      <c r="WRA19" s="5"/>
      <c r="WRB19" s="5"/>
      <c r="WRC19" s="6"/>
      <c r="WRE19" s="5"/>
      <c r="WRF19" s="5"/>
      <c r="WRG19" s="5"/>
      <c r="WRH19" s="6"/>
      <c r="WRJ19" s="5"/>
      <c r="WRK19" s="5"/>
      <c r="WRL19" s="5"/>
      <c r="WRM19" s="6"/>
      <c r="WRO19" s="5"/>
      <c r="WRP19" s="5"/>
      <c r="WRQ19" s="5"/>
      <c r="WRR19" s="6"/>
      <c r="WRT19" s="5"/>
      <c r="WRU19" s="5"/>
      <c r="WRV19" s="5"/>
      <c r="WRW19" s="6"/>
      <c r="WRY19" s="5"/>
      <c r="WRZ19" s="5"/>
      <c r="WSA19" s="5"/>
      <c r="WSB19" s="6"/>
      <c r="WSD19" s="5"/>
      <c r="WSE19" s="5"/>
      <c r="WSF19" s="5"/>
      <c r="WSG19" s="6"/>
      <c r="WSI19" s="5"/>
      <c r="WSJ19" s="5"/>
      <c r="WSK19" s="5"/>
      <c r="WSL19" s="6"/>
      <c r="WSN19" s="5"/>
      <c r="WSO19" s="5"/>
      <c r="WSP19" s="5"/>
      <c r="WSQ19" s="6"/>
      <c r="WSS19" s="5"/>
      <c r="WST19" s="5"/>
      <c r="WSU19" s="5"/>
      <c r="WSV19" s="6"/>
      <c r="WSX19" s="5"/>
      <c r="WSY19" s="5"/>
      <c r="WSZ19" s="5"/>
      <c r="WTA19" s="6"/>
      <c r="WTC19" s="5"/>
      <c r="WTD19" s="5"/>
      <c r="WTE19" s="5"/>
      <c r="WTF19" s="6"/>
      <c r="WTH19" s="5"/>
      <c r="WTI19" s="5"/>
      <c r="WTJ19" s="5"/>
      <c r="WTK19" s="6"/>
      <c r="WTM19" s="5"/>
      <c r="WTN19" s="5"/>
      <c r="WTO19" s="5"/>
      <c r="WTP19" s="6"/>
      <c r="WTR19" s="5"/>
      <c r="WTS19" s="5"/>
      <c r="WTT19" s="5"/>
      <c r="WTU19" s="6"/>
      <c r="WTW19" s="5"/>
      <c r="WTX19" s="5"/>
      <c r="WTY19" s="5"/>
      <c r="WTZ19" s="6"/>
      <c r="WUB19" s="5"/>
      <c r="WUC19" s="5"/>
      <c r="WUD19" s="5"/>
      <c r="WUE19" s="6"/>
      <c r="WUG19" s="5"/>
      <c r="WUH19" s="5"/>
      <c r="WUI19" s="5"/>
      <c r="WUJ19" s="6"/>
      <c r="WUL19" s="5"/>
      <c r="WUM19" s="5"/>
      <c r="WUN19" s="5"/>
      <c r="WUO19" s="6"/>
      <c r="WUQ19" s="5"/>
      <c r="WUR19" s="5"/>
      <c r="WUS19" s="5"/>
      <c r="WUT19" s="6"/>
      <c r="WUV19" s="5"/>
      <c r="WUW19" s="5"/>
      <c r="WUX19" s="5"/>
      <c r="WUY19" s="6"/>
      <c r="WVA19" s="5"/>
      <c r="WVB19" s="5"/>
      <c r="WVC19" s="5"/>
      <c r="WVD19" s="6"/>
      <c r="WVF19" s="5"/>
      <c r="WVG19" s="5"/>
      <c r="WVH19" s="5"/>
      <c r="WVI19" s="6"/>
      <c r="WVK19" s="5"/>
      <c r="WVL19" s="5"/>
      <c r="WVM19" s="5"/>
      <c r="WVN19" s="6"/>
      <c r="WVP19" s="5"/>
      <c r="WVQ19" s="5"/>
      <c r="WVR19" s="5"/>
      <c r="WVS19" s="6"/>
      <c r="WVU19" s="5"/>
      <c r="WVV19" s="5"/>
      <c r="WVW19" s="5"/>
      <c r="WVX19" s="6"/>
      <c r="WVZ19" s="5"/>
      <c r="WWA19" s="5"/>
      <c r="WWB19" s="5"/>
      <c r="WWC19" s="6"/>
      <c r="WWE19" s="5"/>
      <c r="WWF19" s="5"/>
      <c r="WWG19" s="5"/>
      <c r="WWH19" s="6"/>
      <c r="WWJ19" s="5"/>
      <c r="WWK19" s="5"/>
      <c r="WWL19" s="5"/>
      <c r="WWM19" s="6"/>
      <c r="WWO19" s="5"/>
      <c r="WWP19" s="5"/>
      <c r="WWQ19" s="5"/>
      <c r="WWR19" s="6"/>
      <c r="WWT19" s="5"/>
      <c r="WWU19" s="5"/>
      <c r="WWV19" s="5"/>
      <c r="WWW19" s="6"/>
      <c r="WWY19" s="5"/>
      <c r="WWZ19" s="5"/>
      <c r="WXA19" s="5"/>
      <c r="WXB19" s="6"/>
      <c r="WXD19" s="5"/>
      <c r="WXE19" s="5"/>
      <c r="WXF19" s="5"/>
      <c r="WXG19" s="6"/>
      <c r="WXI19" s="5"/>
      <c r="WXJ19" s="5"/>
      <c r="WXK19" s="5"/>
      <c r="WXL19" s="6"/>
      <c r="WXN19" s="5"/>
      <c r="WXO19" s="5"/>
      <c r="WXP19" s="5"/>
      <c r="WXQ19" s="6"/>
      <c r="WXS19" s="5"/>
      <c r="WXT19" s="5"/>
      <c r="WXU19" s="5"/>
      <c r="WXV19" s="6"/>
      <c r="WXX19" s="5"/>
      <c r="WXY19" s="5"/>
      <c r="WXZ19" s="5"/>
      <c r="WYA19" s="6"/>
      <c r="WYC19" s="5"/>
      <c r="WYD19" s="5"/>
      <c r="WYE19" s="5"/>
      <c r="WYF19" s="6"/>
      <c r="WYH19" s="5"/>
      <c r="WYI19" s="5"/>
      <c r="WYJ19" s="5"/>
      <c r="WYK19" s="6"/>
      <c r="WYM19" s="5"/>
      <c r="WYN19" s="5"/>
      <c r="WYO19" s="5"/>
      <c r="WYP19" s="6"/>
      <c r="WYR19" s="5"/>
      <c r="WYS19" s="5"/>
      <c r="WYT19" s="5"/>
      <c r="WYU19" s="6"/>
      <c r="WYW19" s="5"/>
      <c r="WYX19" s="5"/>
      <c r="WYY19" s="5"/>
      <c r="WYZ19" s="6"/>
      <c r="WZB19" s="5"/>
      <c r="WZC19" s="5"/>
      <c r="WZD19" s="5"/>
      <c r="WZE19" s="6"/>
      <c r="WZG19" s="5"/>
      <c r="WZH19" s="5"/>
      <c r="WZI19" s="5"/>
      <c r="WZJ19" s="6"/>
      <c r="WZL19" s="5"/>
      <c r="WZM19" s="5"/>
      <c r="WZN19" s="5"/>
      <c r="WZO19" s="6"/>
      <c r="WZQ19" s="5"/>
      <c r="WZR19" s="5"/>
      <c r="WZS19" s="5"/>
      <c r="WZT19" s="6"/>
      <c r="WZV19" s="5"/>
      <c r="WZW19" s="5"/>
      <c r="WZX19" s="5"/>
      <c r="WZY19" s="6"/>
      <c r="XAA19" s="5"/>
      <c r="XAB19" s="5"/>
      <c r="XAC19" s="5"/>
      <c r="XAD19" s="6"/>
      <c r="XAF19" s="5"/>
      <c r="XAG19" s="5"/>
      <c r="XAH19" s="5"/>
      <c r="XAI19" s="6"/>
      <c r="XAK19" s="5"/>
      <c r="XAL19" s="5"/>
      <c r="XAM19" s="5"/>
      <c r="XAN19" s="6"/>
      <c r="XAP19" s="5"/>
      <c r="XAQ19" s="5"/>
      <c r="XAR19" s="5"/>
      <c r="XAS19" s="6"/>
      <c r="XAU19" s="5"/>
      <c r="XAV19" s="5"/>
      <c r="XAW19" s="5"/>
      <c r="XAX19" s="6"/>
      <c r="XAZ19" s="5"/>
      <c r="XBA19" s="5"/>
      <c r="XBB19" s="5"/>
      <c r="XBC19" s="6"/>
      <c r="XBE19" s="5"/>
      <c r="XBF19" s="5"/>
      <c r="XBG19" s="5"/>
      <c r="XBH19" s="6"/>
      <c r="XBJ19" s="5"/>
      <c r="XBK19" s="5"/>
      <c r="XBL19" s="5"/>
      <c r="XBM19" s="6"/>
      <c r="XBO19" s="5"/>
      <c r="XBP19" s="5"/>
      <c r="XBQ19" s="5"/>
      <c r="XBR19" s="6"/>
      <c r="XBT19" s="5"/>
      <c r="XBU19" s="5"/>
      <c r="XBV19" s="5"/>
      <c r="XBW19" s="6"/>
      <c r="XBY19" s="5"/>
      <c r="XBZ19" s="5"/>
      <c r="XCA19" s="5"/>
      <c r="XCB19" s="6"/>
      <c r="XCD19" s="5"/>
      <c r="XCE19" s="5"/>
      <c r="XCF19" s="5"/>
      <c r="XCG19" s="6"/>
      <c r="XCI19" s="5"/>
      <c r="XCJ19" s="5"/>
      <c r="XCK19" s="5"/>
      <c r="XCL19" s="6"/>
      <c r="XCN19" s="5"/>
      <c r="XCO19" s="5"/>
      <c r="XCP19" s="5"/>
      <c r="XCQ19" s="6"/>
      <c r="XCS19" s="5"/>
      <c r="XCT19" s="5"/>
      <c r="XCU19" s="5"/>
      <c r="XCV19" s="6"/>
      <c r="XCX19" s="5"/>
      <c r="XCY19" s="5"/>
      <c r="XCZ19" s="5"/>
      <c r="XDA19" s="6"/>
      <c r="XDC19" s="5"/>
      <c r="XDD19" s="5"/>
      <c r="XDE19" s="5"/>
      <c r="XDF19" s="6"/>
      <c r="XDH19" s="5"/>
      <c r="XDI19" s="5"/>
      <c r="XDJ19" s="5"/>
      <c r="XDK19" s="6"/>
      <c r="XDM19" s="5"/>
      <c r="XDN19" s="5"/>
      <c r="XDO19" s="5"/>
      <c r="XDP19" s="6"/>
      <c r="XDR19" s="5"/>
      <c r="XDS19" s="5"/>
      <c r="XDT19" s="5"/>
      <c r="XDU19" s="6"/>
      <c r="XDW19" s="5"/>
      <c r="XDX19" s="5"/>
      <c r="XDY19" s="5"/>
      <c r="XDZ19" s="6"/>
      <c r="XEB19" s="5"/>
      <c r="XEC19" s="5"/>
      <c r="XED19" s="5"/>
      <c r="XEE19" s="6"/>
      <c r="XEG19" s="5"/>
      <c r="XEH19" s="5"/>
      <c r="XEI19" s="5"/>
      <c r="XEJ19" s="6"/>
      <c r="XEL19" s="5"/>
      <c r="XEM19" s="5"/>
      <c r="XEN19" s="5"/>
      <c r="XEO19" s="6"/>
      <c r="XEQ19" s="5"/>
      <c r="XER19" s="5"/>
      <c r="XES19" s="5"/>
      <c r="XET19" s="6"/>
      <c r="XEV19" s="5"/>
      <c r="XEW19" s="5"/>
    </row>
    <row r="20" spans="1:1024 1026:5119 5121:6144 6146:10239 10241:11264 11266:15359 15361:16377" x14ac:dyDescent="0.25">
      <c r="A20" t="s">
        <v>75</v>
      </c>
      <c r="B20" s="43">
        <f>VLOOKUP(ТаблицаСеть[[#This Row],[Дополнительные опции]],Таблица2[#Data],2,0)</f>
        <v>3</v>
      </c>
      <c r="C20" s="16">
        <v>0</v>
      </c>
      <c r="D20" s="16">
        <f>IFERROR(ТаблицаСеть[[#This Row],[Цена]]*ТаблицаСеть[[#This Row],[Кол-во]],0)</f>
        <v>0</v>
      </c>
      <c r="F20" s="32" t="s">
        <v>90</v>
      </c>
      <c r="G20" s="82"/>
      <c r="H20" s="82"/>
      <c r="I20" s="82"/>
      <c r="J20" s="32"/>
      <c r="K20" s="32"/>
      <c r="L20" s="32"/>
      <c r="M20" s="32"/>
      <c r="N20" s="32"/>
      <c r="O20" s="32"/>
      <c r="P20" s="32"/>
      <c r="Q20" s="32"/>
      <c r="R20" s="26"/>
    </row>
    <row r="21" spans="1:1024 1026:5119 5121:6144 6146:10239 10241:11264 11266:15359 15361:16377" x14ac:dyDescent="0.25">
      <c r="A21" s="8" t="s">
        <v>46</v>
      </c>
      <c r="D21" s="18">
        <f ca="1">SUBTOTAL(109,ТаблицаСеть[Сумма])</f>
        <v>0</v>
      </c>
      <c r="F21" s="32"/>
      <c r="G21" s="82"/>
      <c r="H21" s="82"/>
      <c r="I21" s="82"/>
      <c r="J21" s="32"/>
      <c r="K21" s="32"/>
      <c r="L21" s="32"/>
      <c r="M21" s="32"/>
      <c r="N21" s="32"/>
      <c r="O21" s="32"/>
      <c r="P21" s="32"/>
      <c r="Q21" s="32"/>
    </row>
    <row r="22" spans="1:1024 1026:5119 5121:6144 6146:10239 10241:11264 11266:15359 15361:16377" x14ac:dyDescent="0.25">
      <c r="A22" t="s">
        <v>44</v>
      </c>
      <c r="B22" s="5"/>
      <c r="C22" s="5"/>
      <c r="D22" s="5"/>
      <c r="F22" s="32"/>
      <c r="G22" s="82"/>
      <c r="H22" s="82"/>
      <c r="I22" s="82"/>
      <c r="J22" s="32"/>
      <c r="K22" s="32"/>
      <c r="L22" s="32"/>
      <c r="M22" s="32"/>
      <c r="N22" s="32"/>
      <c r="O22" s="32"/>
      <c r="P22" s="32"/>
      <c r="Q22" s="32"/>
    </row>
    <row r="23" spans="1:1024 1026:5119 5121:6144 6146:10239 10241:11264 11266:15359 15361:16377" x14ac:dyDescent="0.25">
      <c r="A23" s="5" t="s">
        <v>43</v>
      </c>
      <c r="B23" s="5" t="s">
        <v>30</v>
      </c>
      <c r="C23" s="5" t="s">
        <v>31</v>
      </c>
      <c r="D23" s="5" t="s">
        <v>32</v>
      </c>
      <c r="F23" s="32">
        <f>K9</f>
        <v>0</v>
      </c>
      <c r="G23" s="82"/>
      <c r="H23" s="82"/>
      <c r="I23" s="82"/>
      <c r="J23" s="32"/>
      <c r="K23" s="32"/>
      <c r="L23" s="32"/>
      <c r="M23" s="32"/>
      <c r="N23" s="32"/>
      <c r="O23" s="32"/>
      <c r="P23" s="32"/>
      <c r="Q23" s="32"/>
    </row>
    <row r="24" spans="1:1024 1026:5119 5121:6144 6146:10239 10241:11264 11266:15359 15361:16377" x14ac:dyDescent="0.25">
      <c r="A24" t="s">
        <v>22</v>
      </c>
      <c r="B24">
        <f ca="1">VLOOKUP(INDIRECT("rc[-1]",FALSE),Лицензии[#Data],3,0)</f>
        <v>1384</v>
      </c>
      <c r="C24" s="16">
        <v>0</v>
      </c>
      <c r="D24" s="15">
        <f ca="1">ТаблицаЛицензии[[#This Row],[Цена]]*ТаблицаЛицензии[[#This Row],[Кол-во]]</f>
        <v>0</v>
      </c>
      <c r="F24" s="32"/>
      <c r="G24" s="82"/>
      <c r="H24" s="82"/>
      <c r="I24" s="82"/>
      <c r="J24" s="32"/>
      <c r="K24" s="32"/>
      <c r="L24" s="32"/>
      <c r="M24" s="32"/>
      <c r="N24" s="32"/>
      <c r="O24" s="32"/>
      <c r="P24" s="32"/>
      <c r="Q24" s="32"/>
    </row>
    <row r="25" spans="1:1024 1026:5119 5121:6144 6146:10239 10241:11264 11266:15359 15361:16377" x14ac:dyDescent="0.25">
      <c r="A25" t="s">
        <v>23</v>
      </c>
      <c r="B25" s="16">
        <f ca="1">VLOOKUP(INDIRECT("rc[-1]",FALSE),Лицензии[#Data],3,0)</f>
        <v>2679</v>
      </c>
      <c r="C25" s="98">
        <v>0</v>
      </c>
      <c r="D25" s="15">
        <f ca="1">ТаблицаЛицензии[[#This Row],[Цена]]*ТаблицаЛицензии[[#This Row],[Кол-во]]</f>
        <v>0</v>
      </c>
      <c r="F25" s="32"/>
      <c r="G25" s="82"/>
      <c r="H25" s="82"/>
      <c r="I25" s="82"/>
      <c r="J25" s="32"/>
      <c r="K25" s="32"/>
      <c r="L25" s="32"/>
      <c r="M25" s="32"/>
      <c r="N25" s="32"/>
      <c r="O25" s="32"/>
      <c r="P25" s="32"/>
      <c r="Q25" s="32"/>
    </row>
    <row r="26" spans="1:1024 1026:5119 5121:6144 6146:10239 10241:11264 11266:15359 15361:16377" x14ac:dyDescent="0.25">
      <c r="A26" s="8" t="s">
        <v>46</v>
      </c>
      <c r="D26" s="18">
        <f ca="1">SUBTOTAL(109,ТаблицаЛицензии[Сумма])</f>
        <v>0</v>
      </c>
      <c r="F26" s="32"/>
      <c r="G26" s="32"/>
      <c r="H26" s="32"/>
      <c r="I26" s="32"/>
      <c r="J26" s="32"/>
      <c r="K26" s="32"/>
      <c r="L26" s="32"/>
      <c r="M26" s="32"/>
      <c r="N26" s="32"/>
      <c r="O26" s="32"/>
      <c r="P26" s="32"/>
      <c r="Q26" s="32"/>
    </row>
    <row r="27" spans="1:1024 1026:5119 5121:6144 6146:10239 10241:11264 11266:15359 15361:16377" x14ac:dyDescent="0.25">
      <c r="A27" s="8" t="s">
        <v>44</v>
      </c>
      <c r="D27" s="11"/>
      <c r="F27" s="32"/>
      <c r="G27" s="32"/>
      <c r="H27" s="32"/>
      <c r="I27" s="32"/>
      <c r="J27" s="32"/>
      <c r="K27" s="32"/>
      <c r="L27" s="32"/>
      <c r="M27" s="32"/>
      <c r="N27" s="32"/>
      <c r="O27" s="32"/>
      <c r="P27" s="32"/>
      <c r="Q27" s="32"/>
    </row>
    <row r="28" spans="1:1024 1026:5119 5121:6144 6146:10239 10241:11264 11266:15359 15361:16377" x14ac:dyDescent="0.25">
      <c r="A28" s="5" t="s">
        <v>42</v>
      </c>
      <c r="B28" s="5" t="s">
        <v>30</v>
      </c>
      <c r="C28" s="5" t="s">
        <v>31</v>
      </c>
      <c r="D28" s="5" t="s">
        <v>32</v>
      </c>
      <c r="G28" s="35"/>
      <c r="H28" s="35"/>
      <c r="I28" s="24"/>
      <c r="J28" s="24"/>
      <c r="K28" s="24"/>
      <c r="L28" s="24"/>
      <c r="M28" s="26"/>
      <c r="N28" s="26"/>
    </row>
    <row r="29" spans="1:1024 1026:5119 5121:6144 6146:10239 10241:11264 11266:15359 15361:16377" x14ac:dyDescent="0.25">
      <c r="A29" t="s">
        <v>51</v>
      </c>
      <c r="B29" s="16">
        <f ca="1">VLOOKUP(INDIRECT("rc[-1]",FALSE),Services[#Data],2,0)</f>
        <v>3600</v>
      </c>
      <c r="C29" s="105">
        <v>0</v>
      </c>
      <c r="D29" s="15">
        <f ca="1">ТаблицаУслуги[[#This Row],[Цена]]*ТаблицаУслуги[[#This Row],[Кол-во]]</f>
        <v>0</v>
      </c>
      <c r="G29" s="23"/>
      <c r="H29" s="24"/>
      <c r="I29" s="24"/>
      <c r="J29" s="24"/>
      <c r="K29" s="24"/>
      <c r="L29" s="24"/>
      <c r="M29" s="26"/>
      <c r="N29" s="26"/>
    </row>
    <row r="30" spans="1:1024 1026:5119 5121:6144 6146:10239 10241:11264 11266:15359 15361:16377" x14ac:dyDescent="0.25">
      <c r="A30" t="s">
        <v>428</v>
      </c>
      <c r="B30" s="29">
        <f ca="1">VLOOKUP(INDIRECT("rc[-1]",FALSE),Services[#Data],2,0)</f>
        <v>10000</v>
      </c>
      <c r="C30">
        <v>0</v>
      </c>
      <c r="D30" s="15">
        <f ca="1">ТаблицаУслуги[[#This Row],[Цена]]*ТаблицаУслуги[[#This Row],[Кол-во]]</f>
        <v>0</v>
      </c>
      <c r="N30" s="26"/>
    </row>
    <row r="31" spans="1:1024 1026:5119 5121:6144 6146:10239 10241:11264 11266:15359 15361:16377" x14ac:dyDescent="0.25">
      <c r="A31" s="8" t="s">
        <v>46</v>
      </c>
      <c r="D31" s="18">
        <f ca="1">SUBTOTAL(109,ТаблицаУслуги[Сумма])</f>
        <v>0</v>
      </c>
    </row>
    <row r="32" spans="1:1024 1026:5119 5121:6144 6146:10239 10241:11264 11266:15359 15361:16377" x14ac:dyDescent="0.25">
      <c r="A32" s="20" t="s">
        <v>47</v>
      </c>
    </row>
    <row r="33" spans="1:1" x14ac:dyDescent="0.25">
      <c r="A33" s="20" t="s">
        <v>48</v>
      </c>
    </row>
    <row r="34" spans="1:1" x14ac:dyDescent="0.25">
      <c r="A34" s="20" t="s">
        <v>49</v>
      </c>
    </row>
    <row r="35" spans="1:1" x14ac:dyDescent="0.25">
      <c r="A35" s="20" t="s">
        <v>50</v>
      </c>
    </row>
  </sheetData>
  <mergeCells count="9">
    <mergeCell ref="A6:D6"/>
    <mergeCell ref="Q13:R13"/>
    <mergeCell ref="A4:D4"/>
    <mergeCell ref="F1:H1"/>
    <mergeCell ref="F11:H11"/>
    <mergeCell ref="F6:H6"/>
    <mergeCell ref="F9:H9"/>
    <mergeCell ref="F8:H8"/>
    <mergeCell ref="F5:H5"/>
  </mergeCells>
  <dataValidations count="2">
    <dataValidation type="list" allowBlank="1" showInputMessage="1" showErrorMessage="1" sqref="A24:A25">
      <formula1>INDIRECT("Лицензии[Наименование]")</formula1>
    </dataValidation>
    <dataValidation type="list" allowBlank="1" showInputMessage="1" showErrorMessage="1" sqref="A29:A30">
      <formula1>INDIRECT("Services[name]")</formula1>
    </dataValidation>
  </dataValidations>
  <pageMargins left="0.7" right="0.7" top="0.75" bottom="0.75" header="0.3" footer="0.3"/>
  <pageSetup paperSize="9" orientation="portrait"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Тарифы!$A$36:$A$39</xm:f>
          </x14:formula1>
          <xm:sqref>A20</xm:sqref>
        </x14:dataValidation>
        <x14:dataValidation type="list" allowBlank="1" showInputMessage="1" showErrorMessage="1">
          <x14:formula1>
            <xm:f>'Рабочие таблицы'!$A$33:$A$38</xm:f>
          </x14:formula1>
          <xm:sqref>G2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sheetPr>
  <dimension ref="A1:I40"/>
  <sheetViews>
    <sheetView zoomScaleNormal="100" workbookViewId="0">
      <selection activeCell="A2" sqref="A2:I33"/>
    </sheetView>
  </sheetViews>
  <sheetFormatPr defaultColWidth="8.85546875" defaultRowHeight="15" x14ac:dyDescent="0.25"/>
  <cols>
    <col min="1" max="1" width="35.85546875" customWidth="1"/>
    <col min="2" max="8" width="11.42578125" customWidth="1"/>
    <col min="9" max="9" width="12.140625" customWidth="1"/>
    <col min="10" max="10" width="6.5703125" customWidth="1"/>
  </cols>
  <sheetData>
    <row r="1" spans="1:9" ht="15.75" thickBot="1" x14ac:dyDescent="0.3">
      <c r="A1" s="79" t="s">
        <v>407</v>
      </c>
      <c r="B1" s="80" t="s">
        <v>95</v>
      </c>
      <c r="C1" s="80" t="s">
        <v>96</v>
      </c>
      <c r="D1" s="80" t="s">
        <v>97</v>
      </c>
      <c r="E1" s="80" t="s">
        <v>98</v>
      </c>
      <c r="F1" s="80" t="s">
        <v>99</v>
      </c>
      <c r="G1" s="80" t="s">
        <v>100</v>
      </c>
      <c r="H1" s="80" t="s">
        <v>101</v>
      </c>
      <c r="I1" s="81" t="s">
        <v>102</v>
      </c>
    </row>
    <row r="2" spans="1:9" s="108" customFormat="1" ht="15.75" thickBot="1" x14ac:dyDescent="0.3">
      <c r="A2" s="109" t="s">
        <v>426</v>
      </c>
      <c r="B2" s="117">
        <v>1585</v>
      </c>
      <c r="C2" s="117">
        <v>2695</v>
      </c>
      <c r="D2" s="117">
        <v>4927</v>
      </c>
      <c r="E2" s="117">
        <v>9575</v>
      </c>
      <c r="F2" s="117">
        <v>18778</v>
      </c>
      <c r="G2" s="117">
        <v>35418</v>
      </c>
      <c r="H2" s="117">
        <v>67765</v>
      </c>
      <c r="I2" s="117">
        <v>131285</v>
      </c>
    </row>
    <row r="3" spans="1:9" ht="15.75" thickBot="1" x14ac:dyDescent="0.3">
      <c r="A3" s="73" t="s">
        <v>0</v>
      </c>
      <c r="B3" s="53">
        <v>1</v>
      </c>
      <c r="C3" s="53">
        <v>2</v>
      </c>
      <c r="D3" s="53">
        <v>4</v>
      </c>
      <c r="E3" s="53">
        <v>8</v>
      </c>
      <c r="F3" s="53">
        <v>16</v>
      </c>
      <c r="G3" s="53">
        <v>32</v>
      </c>
      <c r="H3" s="53">
        <v>64</v>
      </c>
      <c r="I3" s="54">
        <v>128</v>
      </c>
    </row>
    <row r="4" spans="1:9" ht="15.75" thickBot="1" x14ac:dyDescent="0.3">
      <c r="A4" s="72" t="s">
        <v>1</v>
      </c>
      <c r="B4" s="55">
        <v>1</v>
      </c>
      <c r="C4" s="55">
        <v>1</v>
      </c>
      <c r="D4" s="55">
        <v>2</v>
      </c>
      <c r="E4" s="55">
        <v>4</v>
      </c>
      <c r="F4" s="55">
        <v>8</v>
      </c>
      <c r="G4" s="55">
        <v>16</v>
      </c>
      <c r="H4" s="55">
        <v>32</v>
      </c>
      <c r="I4" s="56">
        <v>64</v>
      </c>
    </row>
    <row r="5" spans="1:9" ht="15.75" thickBot="1" x14ac:dyDescent="0.3">
      <c r="A5" s="73" t="s">
        <v>65</v>
      </c>
      <c r="B5" s="53">
        <v>60</v>
      </c>
      <c r="C5" s="53">
        <v>100</v>
      </c>
      <c r="D5" s="53">
        <v>150</v>
      </c>
      <c r="E5" s="53">
        <v>200</v>
      </c>
      <c r="F5" s="53">
        <v>400</v>
      </c>
      <c r="G5" s="53">
        <v>550</v>
      </c>
      <c r="H5" s="53">
        <v>700</v>
      </c>
      <c r="I5" s="54">
        <v>950</v>
      </c>
    </row>
    <row r="6" spans="1:9" ht="15.75" thickBot="1" x14ac:dyDescent="0.3">
      <c r="A6" s="72" t="s">
        <v>63</v>
      </c>
      <c r="B6" s="51">
        <v>0</v>
      </c>
      <c r="C6" s="51">
        <v>0</v>
      </c>
      <c r="D6" s="51">
        <v>0</v>
      </c>
      <c r="E6" s="51">
        <v>0</v>
      </c>
      <c r="F6" s="51">
        <v>0</v>
      </c>
      <c r="G6" s="51">
        <v>0</v>
      </c>
      <c r="H6" s="51">
        <v>0</v>
      </c>
      <c r="I6" s="52">
        <v>0</v>
      </c>
    </row>
    <row r="7" spans="1:9" ht="15.75" thickBot="1" x14ac:dyDescent="0.3">
      <c r="A7" s="73" t="s">
        <v>67</v>
      </c>
      <c r="B7" s="53">
        <v>0</v>
      </c>
      <c r="C7" s="53">
        <v>0</v>
      </c>
      <c r="D7" s="53">
        <v>0</v>
      </c>
      <c r="E7" s="53">
        <v>0</v>
      </c>
      <c r="F7" s="53">
        <v>0</v>
      </c>
      <c r="G7" s="53">
        <v>0</v>
      </c>
      <c r="H7" s="53">
        <v>0</v>
      </c>
      <c r="I7" s="54">
        <v>0</v>
      </c>
    </row>
    <row r="8" spans="1:9" ht="26.25" thickBot="1" x14ac:dyDescent="0.3">
      <c r="A8" s="74" t="s">
        <v>2</v>
      </c>
      <c r="B8" s="51">
        <v>10</v>
      </c>
      <c r="C8" s="51">
        <v>10</v>
      </c>
      <c r="D8" s="51">
        <v>20</v>
      </c>
      <c r="E8" s="51">
        <v>20</v>
      </c>
      <c r="F8" s="51">
        <v>20</v>
      </c>
      <c r="G8" s="51">
        <v>20</v>
      </c>
      <c r="H8" s="51">
        <v>20</v>
      </c>
      <c r="I8" s="52">
        <v>20</v>
      </c>
    </row>
    <row r="9" spans="1:9" ht="15.75" thickBot="1" x14ac:dyDescent="0.3">
      <c r="A9" s="75" t="s">
        <v>4</v>
      </c>
      <c r="B9" s="53">
        <v>1</v>
      </c>
      <c r="C9" s="53">
        <v>1</v>
      </c>
      <c r="D9" s="53">
        <v>1</v>
      </c>
      <c r="E9" s="53">
        <v>1</v>
      </c>
      <c r="F9" s="53">
        <v>1</v>
      </c>
      <c r="G9" s="53">
        <v>1</v>
      </c>
      <c r="H9" s="53">
        <v>1</v>
      </c>
      <c r="I9" s="54">
        <v>1</v>
      </c>
    </row>
    <row r="10" spans="1:9" ht="15.75" thickBot="1" x14ac:dyDescent="0.3">
      <c r="A10" s="74" t="s">
        <v>5</v>
      </c>
      <c r="B10" s="51">
        <v>1</v>
      </c>
      <c r="C10" s="51">
        <v>1</v>
      </c>
      <c r="D10" s="51">
        <v>1</v>
      </c>
      <c r="E10" s="51">
        <v>1</v>
      </c>
      <c r="F10" s="51">
        <v>1</v>
      </c>
      <c r="G10" s="51">
        <v>1</v>
      </c>
      <c r="H10" s="51">
        <v>1</v>
      </c>
      <c r="I10" s="52">
        <v>1</v>
      </c>
    </row>
    <row r="11" spans="1:9" ht="15.75" thickBot="1" x14ac:dyDescent="0.3">
      <c r="A11" s="75" t="s">
        <v>6</v>
      </c>
      <c r="B11" s="57" t="s">
        <v>7</v>
      </c>
      <c r="C11" s="57" t="s">
        <v>7</v>
      </c>
      <c r="D11" s="57" t="s">
        <v>7</v>
      </c>
      <c r="E11" s="57" t="s">
        <v>7</v>
      </c>
      <c r="F11" s="57" t="s">
        <v>7</v>
      </c>
      <c r="G11" s="57" t="s">
        <v>7</v>
      </c>
      <c r="H11" s="57" t="s">
        <v>7</v>
      </c>
      <c r="I11" s="58" t="s">
        <v>7</v>
      </c>
    </row>
    <row r="12" spans="1:9" ht="15.75" thickBot="1" x14ac:dyDescent="0.3">
      <c r="A12" s="74" t="s">
        <v>8</v>
      </c>
      <c r="B12" s="59" t="s">
        <v>3</v>
      </c>
      <c r="C12" s="59" t="s">
        <v>3</v>
      </c>
      <c r="D12" s="59" t="s">
        <v>3</v>
      </c>
      <c r="E12" s="59" t="s">
        <v>3</v>
      </c>
      <c r="F12" s="59" t="s">
        <v>3</v>
      </c>
      <c r="G12" s="59" t="s">
        <v>3</v>
      </c>
      <c r="H12" s="59" t="s">
        <v>3</v>
      </c>
      <c r="I12" s="60" t="s">
        <v>3</v>
      </c>
    </row>
    <row r="13" spans="1:9" ht="26.25" thickBot="1" x14ac:dyDescent="0.3">
      <c r="A13" s="75" t="s">
        <v>9</v>
      </c>
      <c r="B13" s="57" t="s">
        <v>3</v>
      </c>
      <c r="C13" s="57" t="s">
        <v>3</v>
      </c>
      <c r="D13" s="57" t="s">
        <v>3</v>
      </c>
      <c r="E13" s="57" t="s">
        <v>3</v>
      </c>
      <c r="F13" s="57" t="s">
        <v>3</v>
      </c>
      <c r="G13" s="57" t="s">
        <v>3</v>
      </c>
      <c r="H13" s="57" t="s">
        <v>3</v>
      </c>
      <c r="I13" s="58" t="s">
        <v>3</v>
      </c>
    </row>
    <row r="14" spans="1:9" ht="14.25" customHeight="1" thickBot="1" x14ac:dyDescent="0.3">
      <c r="A14" s="74" t="s">
        <v>10</v>
      </c>
      <c r="B14" s="59" t="s">
        <v>92</v>
      </c>
      <c r="C14" s="61"/>
      <c r="D14" s="61"/>
      <c r="E14" s="61"/>
      <c r="F14" s="61"/>
      <c r="G14" s="61"/>
      <c r="H14" s="61"/>
      <c r="I14" s="62"/>
    </row>
    <row r="15" spans="1:9" ht="15.75" hidden="1" thickBot="1" x14ac:dyDescent="0.3">
      <c r="A15" s="76"/>
      <c r="B15" s="63"/>
      <c r="C15" s="64"/>
      <c r="D15" s="64"/>
      <c r="E15" s="64"/>
      <c r="F15" s="64"/>
      <c r="G15" s="64"/>
      <c r="H15" s="64"/>
      <c r="I15" s="65"/>
    </row>
    <row r="16" spans="1:9" ht="15.75" hidden="1" thickBot="1" x14ac:dyDescent="0.3">
      <c r="A16" s="77"/>
      <c r="B16" s="66"/>
      <c r="C16" s="67"/>
      <c r="D16" s="67"/>
      <c r="E16" s="67"/>
      <c r="F16" s="67"/>
      <c r="G16" s="67"/>
      <c r="H16" s="67"/>
      <c r="I16" s="68"/>
    </row>
    <row r="17" spans="1:9" ht="15.75" hidden="1" thickBot="1" x14ac:dyDescent="0.3">
      <c r="A17" s="76"/>
      <c r="B17" s="63"/>
      <c r="C17" s="64"/>
      <c r="D17" s="64"/>
      <c r="E17" s="64"/>
      <c r="F17" s="64"/>
      <c r="G17" s="64"/>
      <c r="H17" s="64"/>
      <c r="I17" s="65"/>
    </row>
    <row r="18" spans="1:9" ht="15.75" hidden="1" thickBot="1" x14ac:dyDescent="0.3">
      <c r="A18" s="77"/>
      <c r="B18" s="66"/>
      <c r="C18" s="67"/>
      <c r="D18" s="67"/>
      <c r="E18" s="67"/>
      <c r="F18" s="67"/>
      <c r="G18" s="67"/>
      <c r="H18" s="67"/>
      <c r="I18" s="68"/>
    </row>
    <row r="19" spans="1:9" ht="15.75" thickBot="1" x14ac:dyDescent="0.3">
      <c r="A19" s="78" t="s">
        <v>11</v>
      </c>
      <c r="B19" s="69"/>
      <c r="C19" s="69"/>
      <c r="D19" s="69"/>
      <c r="E19" s="69"/>
      <c r="F19" s="70"/>
      <c r="G19" s="70"/>
      <c r="H19" s="70"/>
      <c r="I19" s="71"/>
    </row>
    <row r="20" spans="1:9" ht="15.75" thickBot="1" x14ac:dyDescent="0.3">
      <c r="A20" s="74" t="s">
        <v>62</v>
      </c>
      <c r="B20" s="59" t="s">
        <v>3</v>
      </c>
      <c r="C20" s="59" t="s">
        <v>3</v>
      </c>
      <c r="D20" s="59" t="s">
        <v>3</v>
      </c>
      <c r="E20" s="59" t="s">
        <v>3</v>
      </c>
      <c r="F20" s="59" t="s">
        <v>3</v>
      </c>
      <c r="G20" s="59" t="s">
        <v>3</v>
      </c>
      <c r="H20" s="59" t="s">
        <v>3</v>
      </c>
      <c r="I20" s="60" t="s">
        <v>3</v>
      </c>
    </row>
    <row r="21" spans="1:9" ht="26.25" thickBot="1" x14ac:dyDescent="0.3">
      <c r="A21" s="75" t="s">
        <v>12</v>
      </c>
      <c r="B21" s="57" t="s">
        <v>3</v>
      </c>
      <c r="C21" s="57" t="s">
        <v>3</v>
      </c>
      <c r="D21" s="57" t="s">
        <v>3</v>
      </c>
      <c r="E21" s="57" t="s">
        <v>3</v>
      </c>
      <c r="F21" s="57" t="s">
        <v>3</v>
      </c>
      <c r="G21" s="57" t="s">
        <v>3</v>
      </c>
      <c r="H21" s="57" t="s">
        <v>3</v>
      </c>
      <c r="I21" s="58" t="s">
        <v>3</v>
      </c>
    </row>
    <row r="22" spans="1:9" ht="15.75" thickBot="1" x14ac:dyDescent="0.3">
      <c r="A22" s="78" t="s">
        <v>13</v>
      </c>
      <c r="B22" s="69"/>
      <c r="C22" s="69"/>
      <c r="D22" s="69"/>
      <c r="E22" s="69"/>
      <c r="F22" s="70"/>
      <c r="G22" s="70"/>
      <c r="H22" s="70"/>
      <c r="I22" s="71"/>
    </row>
    <row r="23" spans="1:9" s="108" customFormat="1" ht="15.75" thickBot="1" x14ac:dyDescent="0.3">
      <c r="A23" s="106" t="s">
        <v>14</v>
      </c>
      <c r="B23" s="118">
        <v>780</v>
      </c>
      <c r="C23" s="118">
        <v>780</v>
      </c>
      <c r="D23" s="118">
        <v>745</v>
      </c>
      <c r="E23" s="118">
        <v>708</v>
      </c>
      <c r="F23" s="118">
        <v>708</v>
      </c>
      <c r="G23" s="118">
        <v>708</v>
      </c>
      <c r="H23" s="118">
        <v>670</v>
      </c>
      <c r="I23" s="118">
        <v>632</v>
      </c>
    </row>
    <row r="24" spans="1:9" s="108" customFormat="1" ht="15.75" thickBot="1" x14ac:dyDescent="0.3">
      <c r="A24" s="106" t="s">
        <v>15</v>
      </c>
      <c r="B24" s="118">
        <v>688</v>
      </c>
      <c r="C24" s="118">
        <v>688</v>
      </c>
      <c r="D24" s="118">
        <v>650</v>
      </c>
      <c r="E24" s="118">
        <v>620</v>
      </c>
      <c r="F24" s="118">
        <v>620</v>
      </c>
      <c r="G24" s="118">
        <v>620</v>
      </c>
      <c r="H24" s="118">
        <v>585</v>
      </c>
      <c r="I24" s="118">
        <v>555</v>
      </c>
    </row>
    <row r="25" spans="1:9" s="108" customFormat="1" ht="15.75" thickBot="1" x14ac:dyDescent="0.3">
      <c r="A25" s="106" t="s">
        <v>66</v>
      </c>
      <c r="B25" s="118">
        <v>11.2</v>
      </c>
      <c r="C25" s="118">
        <v>11.2</v>
      </c>
      <c r="D25" s="118">
        <v>11.2</v>
      </c>
      <c r="E25" s="118">
        <v>11.2</v>
      </c>
      <c r="F25" s="118">
        <v>11.2</v>
      </c>
      <c r="G25" s="118">
        <v>11.2</v>
      </c>
      <c r="H25" s="118">
        <v>9.3000000000000007</v>
      </c>
      <c r="I25" s="118">
        <v>9.3000000000000007</v>
      </c>
    </row>
    <row r="26" spans="1:9" s="108" customFormat="1" ht="15.75" thickBot="1" x14ac:dyDescent="0.3">
      <c r="A26" s="106" t="s">
        <v>64</v>
      </c>
      <c r="B26" s="118">
        <v>22.4</v>
      </c>
      <c r="C26" s="118">
        <v>22.4</v>
      </c>
      <c r="D26" s="118">
        <v>22.4</v>
      </c>
      <c r="E26" s="118">
        <v>21</v>
      </c>
      <c r="F26" s="118">
        <v>21</v>
      </c>
      <c r="G26" s="118">
        <v>21</v>
      </c>
      <c r="H26" s="118">
        <v>21</v>
      </c>
      <c r="I26" s="118">
        <v>19</v>
      </c>
    </row>
    <row r="27" spans="1:9" s="108" customFormat="1" ht="15.75" thickBot="1" x14ac:dyDescent="0.3">
      <c r="A27" s="106" t="s">
        <v>68</v>
      </c>
      <c r="B27" s="118">
        <v>4.5</v>
      </c>
      <c r="C27" s="118">
        <v>4.5</v>
      </c>
      <c r="D27" s="118">
        <v>4.5</v>
      </c>
      <c r="E27" s="118">
        <v>4.5</v>
      </c>
      <c r="F27" s="118">
        <v>4.5</v>
      </c>
      <c r="G27" s="118">
        <v>4.5</v>
      </c>
      <c r="H27" s="118">
        <v>4.5</v>
      </c>
      <c r="I27" s="118">
        <v>4.5</v>
      </c>
    </row>
    <row r="28" spans="1:9" s="108" customFormat="1" ht="15.75" thickBot="1" x14ac:dyDescent="0.3">
      <c r="A28" s="106" t="s">
        <v>105</v>
      </c>
      <c r="B28" s="118">
        <v>1700</v>
      </c>
      <c r="C28" s="118">
        <v>1700</v>
      </c>
      <c r="D28" s="118">
        <v>1700</v>
      </c>
      <c r="E28" s="118">
        <v>1700</v>
      </c>
      <c r="F28" s="118">
        <v>1700</v>
      </c>
      <c r="G28" s="118">
        <v>1700</v>
      </c>
      <c r="H28" s="118">
        <v>1700</v>
      </c>
      <c r="I28" s="118">
        <v>1700</v>
      </c>
    </row>
    <row r="29" spans="1:9" s="108" customFormat="1" ht="15.75" thickBot="1" x14ac:dyDescent="0.3">
      <c r="A29" s="106" t="s">
        <v>16</v>
      </c>
      <c r="B29" s="118">
        <v>0</v>
      </c>
      <c r="C29" s="118">
        <v>0</v>
      </c>
      <c r="D29" s="118">
        <v>0</v>
      </c>
      <c r="E29" s="118">
        <v>0</v>
      </c>
      <c r="F29" s="118">
        <v>0</v>
      </c>
      <c r="G29" s="118">
        <v>0</v>
      </c>
      <c r="H29" s="118">
        <v>0</v>
      </c>
      <c r="I29" s="118">
        <v>0</v>
      </c>
    </row>
    <row r="30" spans="1:9" s="108" customFormat="1" ht="15.75" thickBot="1" x14ac:dyDescent="0.3">
      <c r="A30" s="106" t="s">
        <v>17</v>
      </c>
      <c r="B30" s="118">
        <v>465</v>
      </c>
      <c r="C30" s="118">
        <v>465</v>
      </c>
      <c r="D30" s="118">
        <v>465</v>
      </c>
      <c r="E30" s="118">
        <v>465</v>
      </c>
      <c r="F30" s="118">
        <v>465</v>
      </c>
      <c r="G30" s="118">
        <v>465</v>
      </c>
      <c r="H30" s="118">
        <v>465</v>
      </c>
      <c r="I30" s="118">
        <v>465</v>
      </c>
    </row>
    <row r="31" spans="1:9" s="108" customFormat="1" ht="15.75" thickBot="1" x14ac:dyDescent="0.3">
      <c r="A31" s="106" t="s">
        <v>89</v>
      </c>
      <c r="B31" s="118">
        <v>558</v>
      </c>
      <c r="C31" s="118">
        <v>558</v>
      </c>
      <c r="D31" s="118">
        <v>558</v>
      </c>
      <c r="E31" s="118">
        <v>1115</v>
      </c>
      <c r="F31" s="118">
        <v>1115</v>
      </c>
      <c r="G31" s="118">
        <v>1115</v>
      </c>
      <c r="H31" s="118">
        <v>1115</v>
      </c>
      <c r="I31" s="118">
        <v>1115</v>
      </c>
    </row>
    <row r="32" spans="1:9" s="108" customFormat="1" ht="39" thickBot="1" x14ac:dyDescent="0.3">
      <c r="A32" s="106" t="s">
        <v>18</v>
      </c>
      <c r="B32" s="118">
        <v>4.5</v>
      </c>
      <c r="C32" s="118">
        <v>4.5</v>
      </c>
      <c r="D32" s="118">
        <v>4.5</v>
      </c>
      <c r="E32" s="118">
        <v>4.5</v>
      </c>
      <c r="F32" s="118">
        <v>4.5</v>
      </c>
      <c r="G32" s="118">
        <v>4.5</v>
      </c>
      <c r="H32" s="118">
        <v>4.5</v>
      </c>
      <c r="I32" s="118">
        <v>4.5</v>
      </c>
    </row>
    <row r="33" spans="1:9" s="108" customFormat="1" ht="38.25" x14ac:dyDescent="0.25">
      <c r="A33" s="106" t="s">
        <v>111</v>
      </c>
      <c r="B33" s="118">
        <v>2790</v>
      </c>
      <c r="C33" s="118">
        <v>2790</v>
      </c>
      <c r="D33" s="118">
        <v>2790</v>
      </c>
      <c r="E33" s="118">
        <v>2790</v>
      </c>
      <c r="F33" s="118">
        <v>2790</v>
      </c>
      <c r="G33" s="118">
        <v>2790</v>
      </c>
      <c r="H33" s="118">
        <v>2790</v>
      </c>
      <c r="I33" s="118">
        <v>2790</v>
      </c>
    </row>
    <row r="34" spans="1:9" s="108" customFormat="1" ht="15.75" thickBot="1" x14ac:dyDescent="0.3">
      <c r="A34" s="107" t="s">
        <v>74</v>
      </c>
      <c r="B34" s="119">
        <v>340</v>
      </c>
      <c r="C34" s="119">
        <v>340</v>
      </c>
      <c r="D34" s="119">
        <v>340</v>
      </c>
      <c r="E34" s="119">
        <v>340</v>
      </c>
      <c r="F34" s="119">
        <v>340</v>
      </c>
      <c r="G34" s="119">
        <v>340</v>
      </c>
      <c r="H34" s="119">
        <v>340</v>
      </c>
      <c r="I34" s="119">
        <v>340</v>
      </c>
    </row>
    <row r="35" spans="1:9" ht="15.75" thickBot="1" x14ac:dyDescent="0.3">
      <c r="A35" s="42" t="s">
        <v>34</v>
      </c>
      <c r="B35" s="1" t="s">
        <v>95</v>
      </c>
      <c r="C35" s="1" t="s">
        <v>96</v>
      </c>
      <c r="D35" s="1" t="s">
        <v>97</v>
      </c>
      <c r="E35" s="1" t="s">
        <v>98</v>
      </c>
      <c r="F35" s="1" t="s">
        <v>99</v>
      </c>
      <c r="G35" s="1" t="s">
        <v>100</v>
      </c>
      <c r="H35" s="1" t="s">
        <v>101</v>
      </c>
      <c r="I35" s="1" t="s">
        <v>102</v>
      </c>
    </row>
    <row r="36" spans="1:9" s="108" customFormat="1" x14ac:dyDescent="0.25">
      <c r="A36" s="107" t="s">
        <v>75</v>
      </c>
      <c r="B36" s="120">
        <v>3</v>
      </c>
      <c r="C36" s="120">
        <v>3</v>
      </c>
      <c r="D36" s="120">
        <v>3</v>
      </c>
      <c r="E36" s="120">
        <v>3</v>
      </c>
      <c r="F36" s="120">
        <v>3</v>
      </c>
      <c r="G36" s="120">
        <v>3</v>
      </c>
      <c r="H36" s="120">
        <v>3</v>
      </c>
      <c r="I36" s="120">
        <v>3</v>
      </c>
    </row>
    <row r="37" spans="1:9" s="108" customFormat="1" x14ac:dyDescent="0.25">
      <c r="A37" s="107" t="s">
        <v>76</v>
      </c>
      <c r="B37" s="120">
        <v>4.68</v>
      </c>
      <c r="C37" s="120">
        <v>4.68</v>
      </c>
      <c r="D37" s="120">
        <v>4.68</v>
      </c>
      <c r="E37" s="120">
        <v>4.68</v>
      </c>
      <c r="F37" s="120">
        <v>4.68</v>
      </c>
      <c r="G37" s="120">
        <v>4.68</v>
      </c>
      <c r="H37" s="120">
        <v>4.68</v>
      </c>
      <c r="I37" s="120">
        <v>4.68</v>
      </c>
    </row>
    <row r="38" spans="1:9" s="108" customFormat="1" x14ac:dyDescent="0.25">
      <c r="A38" s="107" t="s">
        <v>77</v>
      </c>
      <c r="B38" s="120">
        <v>6.86</v>
      </c>
      <c r="C38" s="120">
        <v>6.8</v>
      </c>
      <c r="D38" s="120">
        <v>6.8</v>
      </c>
      <c r="E38" s="120">
        <v>6.8</v>
      </c>
      <c r="F38" s="120">
        <v>6.8</v>
      </c>
      <c r="G38" s="120">
        <v>6.8</v>
      </c>
      <c r="H38" s="120">
        <v>6.8</v>
      </c>
      <c r="I38" s="120">
        <v>6.8</v>
      </c>
    </row>
    <row r="39" spans="1:9" s="108" customFormat="1" x14ac:dyDescent="0.25">
      <c r="A39" s="107" t="s">
        <v>78</v>
      </c>
      <c r="B39" s="120">
        <v>10.3</v>
      </c>
      <c r="C39" s="120">
        <v>10.3</v>
      </c>
      <c r="D39" s="120">
        <v>10.3</v>
      </c>
      <c r="E39" s="120">
        <v>10.3</v>
      </c>
      <c r="F39" s="120">
        <v>10.3</v>
      </c>
      <c r="G39" s="120">
        <v>10.3</v>
      </c>
      <c r="H39" s="120">
        <v>10.3</v>
      </c>
      <c r="I39" s="120">
        <v>10.3</v>
      </c>
    </row>
    <row r="40" spans="1:9" s="110" customFormat="1" x14ac:dyDescent="0.25"/>
  </sheetData>
  <phoneticPr fontId="10" type="noConversion"/>
  <pageMargins left="0.7" right="0.7" top="0.75" bottom="0.75" header="0.3" footer="0.3"/>
  <pageSetup paperSize="9" orientation="portrait" r:id="rId1"/>
  <tableParts count="2">
    <tablePart r:id="rId2"/>
    <tablePart r:id="rId3"/>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F15"/>
  <sheetViews>
    <sheetView workbookViewId="0">
      <selection activeCell="C20" sqref="C20"/>
    </sheetView>
  </sheetViews>
  <sheetFormatPr defaultColWidth="48.140625" defaultRowHeight="15" x14ac:dyDescent="0.25"/>
  <cols>
    <col min="2" max="2" width="16.140625" customWidth="1"/>
    <col min="3" max="3" width="22" customWidth="1"/>
    <col min="4" max="4" width="23.42578125" customWidth="1"/>
  </cols>
  <sheetData>
    <row r="1" spans="1:6" ht="15.75" thickBot="1" x14ac:dyDescent="0.3">
      <c r="A1" s="2" t="s">
        <v>19</v>
      </c>
      <c r="B1" s="2" t="s">
        <v>20</v>
      </c>
      <c r="C1" s="7" t="s">
        <v>21</v>
      </c>
      <c r="D1" s="22"/>
    </row>
    <row r="2" spans="1:6" x14ac:dyDescent="0.25">
      <c r="A2" s="21" t="s">
        <v>22</v>
      </c>
      <c r="B2" s="13" t="s">
        <v>36</v>
      </c>
      <c r="C2" s="13">
        <v>1384</v>
      </c>
      <c r="D2" s="27" t="s">
        <v>115</v>
      </c>
      <c r="E2" s="19" t="s">
        <v>116</v>
      </c>
      <c r="F2" s="19" t="s">
        <v>117</v>
      </c>
    </row>
    <row r="3" spans="1:6" x14ac:dyDescent="0.25">
      <c r="A3" s="21" t="s">
        <v>23</v>
      </c>
      <c r="B3" s="13" t="s">
        <v>36</v>
      </c>
      <c r="C3" s="13">
        <v>2679</v>
      </c>
      <c r="D3" s="44" t="s">
        <v>114</v>
      </c>
      <c r="E3" s="44" t="s">
        <v>118</v>
      </c>
      <c r="F3" s="44" t="s">
        <v>119</v>
      </c>
    </row>
    <row r="4" spans="1:6" ht="15.75" thickBot="1" x14ac:dyDescent="0.3">
      <c r="A4" s="21" t="s">
        <v>91</v>
      </c>
      <c r="B4" s="13" t="s">
        <v>36</v>
      </c>
      <c r="C4" s="13">
        <v>3658</v>
      </c>
      <c r="D4" s="27" t="s">
        <v>113</v>
      </c>
      <c r="E4" s="19" t="s">
        <v>120</v>
      </c>
      <c r="F4" s="19" t="s">
        <v>121</v>
      </c>
    </row>
    <row r="5" spans="1:6" x14ac:dyDescent="0.25">
      <c r="A5" s="102" t="s">
        <v>24</v>
      </c>
      <c r="B5" s="100" t="s">
        <v>36</v>
      </c>
      <c r="C5" s="13">
        <v>3278</v>
      </c>
      <c r="D5" s="27" t="s">
        <v>112</v>
      </c>
      <c r="E5" s="19" t="s">
        <v>122</v>
      </c>
      <c r="F5" s="19" t="s">
        <v>123</v>
      </c>
    </row>
    <row r="6" spans="1:6" x14ac:dyDescent="0.25">
      <c r="A6" s="103" t="s">
        <v>61</v>
      </c>
      <c r="B6" s="13" t="s">
        <v>37</v>
      </c>
      <c r="C6" s="13">
        <v>30333</v>
      </c>
      <c r="D6" s="27" t="s">
        <v>127</v>
      </c>
      <c r="E6" s="19" t="s">
        <v>128</v>
      </c>
      <c r="F6" s="19" t="s">
        <v>129</v>
      </c>
    </row>
    <row r="7" spans="1:6" ht="15.75" thickBot="1" x14ac:dyDescent="0.3">
      <c r="A7" s="104" t="s">
        <v>79</v>
      </c>
      <c r="B7" s="101" t="s">
        <v>37</v>
      </c>
      <c r="C7" s="13">
        <v>1897</v>
      </c>
      <c r="D7" s="27" t="s">
        <v>124</v>
      </c>
      <c r="E7" s="19" t="s">
        <v>125</v>
      </c>
      <c r="F7" s="19" t="s">
        <v>126</v>
      </c>
    </row>
    <row r="8" spans="1:6" x14ac:dyDescent="0.25">
      <c r="A8" s="102" t="s">
        <v>38</v>
      </c>
      <c r="B8" s="100" t="s">
        <v>36</v>
      </c>
      <c r="C8" s="13">
        <v>413</v>
      </c>
      <c r="D8" s="44" t="s">
        <v>308</v>
      </c>
      <c r="E8" s="44" t="s">
        <v>309</v>
      </c>
      <c r="F8" s="44" t="s">
        <v>310</v>
      </c>
    </row>
    <row r="9" spans="1:6" ht="15.75" thickBot="1" x14ac:dyDescent="0.3">
      <c r="A9" s="103" t="s">
        <v>39</v>
      </c>
      <c r="B9" s="13" t="s">
        <v>36</v>
      </c>
      <c r="C9" s="13">
        <v>710</v>
      </c>
      <c r="D9" s="44" t="s">
        <v>314</v>
      </c>
      <c r="E9" s="44" t="s">
        <v>315</v>
      </c>
      <c r="F9" s="44" t="s">
        <v>316</v>
      </c>
    </row>
    <row r="10" spans="1:6" x14ac:dyDescent="0.25">
      <c r="A10" s="102" t="s">
        <v>40</v>
      </c>
      <c r="B10" s="100" t="s">
        <v>36</v>
      </c>
      <c r="C10" s="13">
        <v>574</v>
      </c>
      <c r="D10" s="44" t="s">
        <v>227</v>
      </c>
      <c r="E10" s="44" t="s">
        <v>228</v>
      </c>
      <c r="F10" s="44" t="s">
        <v>229</v>
      </c>
    </row>
    <row r="11" spans="1:6" x14ac:dyDescent="0.25">
      <c r="A11" s="13" t="s">
        <v>53</v>
      </c>
      <c r="B11" s="7" t="s">
        <v>80</v>
      </c>
      <c r="C11" s="13"/>
    </row>
    <row r="12" spans="1:6" x14ac:dyDescent="0.25">
      <c r="A12" s="13" t="s">
        <v>54</v>
      </c>
      <c r="B12" s="13" t="s">
        <v>36</v>
      </c>
      <c r="C12" s="13"/>
    </row>
    <row r="13" spans="1:6" x14ac:dyDescent="0.25">
      <c r="A13" s="13" t="s">
        <v>56</v>
      </c>
      <c r="B13" s="13" t="s">
        <v>36</v>
      </c>
      <c r="C13" s="13"/>
    </row>
    <row r="14" spans="1:6" x14ac:dyDescent="0.25">
      <c r="A14" s="13" t="s">
        <v>57</v>
      </c>
      <c r="B14" s="13" t="s">
        <v>36</v>
      </c>
      <c r="C14" s="13"/>
    </row>
    <row r="15" spans="1:6" x14ac:dyDescent="0.25">
      <c r="A15" s="13" t="s">
        <v>55</v>
      </c>
      <c r="B15" s="7" t="s">
        <v>80</v>
      </c>
      <c r="C15" s="13"/>
    </row>
  </sheetData>
  <pageMargins left="0.7" right="0.7" top="0.75" bottom="0.75" header="0.3" footer="0.3"/>
  <pageSetup paperSize="9" orientation="portrait" r:id="rId1"/>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workbookViewId="0">
      <selection activeCell="C102" sqref="C102"/>
    </sheetView>
  </sheetViews>
  <sheetFormatPr defaultColWidth="56.28515625" defaultRowHeight="15" x14ac:dyDescent="0.25"/>
  <cols>
    <col min="1" max="1" width="14.85546875" customWidth="1"/>
    <col min="2" max="2" width="48.7109375" customWidth="1"/>
    <col min="3" max="3" width="42.42578125" customWidth="1"/>
    <col min="4" max="4" width="19.42578125" style="48" customWidth="1"/>
  </cols>
  <sheetData>
    <row r="1" spans="1:4" s="45" customFormat="1" ht="18.75" x14ac:dyDescent="0.3">
      <c r="A1" s="45" t="s">
        <v>133</v>
      </c>
      <c r="D1" s="46"/>
    </row>
    <row r="2" spans="1:4" s="45" customFormat="1" ht="18.75" x14ac:dyDescent="0.3">
      <c r="A2" s="45" t="s">
        <v>134</v>
      </c>
      <c r="D2" s="46"/>
    </row>
    <row r="3" spans="1:4" s="45" customFormat="1" ht="18.75" x14ac:dyDescent="0.3">
      <c r="A3" s="45" t="s">
        <v>135</v>
      </c>
      <c r="D3" s="46"/>
    </row>
    <row r="6" spans="1:4" s="48" customFormat="1" x14ac:dyDescent="0.25">
      <c r="A6" s="47" t="s">
        <v>136</v>
      </c>
      <c r="B6" s="47" t="s">
        <v>137</v>
      </c>
      <c r="C6" s="47" t="s">
        <v>138</v>
      </c>
      <c r="D6" s="47" t="s">
        <v>139</v>
      </c>
    </row>
    <row r="7" spans="1:4" x14ac:dyDescent="0.25">
      <c r="A7" s="19" t="s">
        <v>114</v>
      </c>
      <c r="B7" s="19" t="s">
        <v>118</v>
      </c>
      <c r="C7" s="19" t="s">
        <v>119</v>
      </c>
      <c r="D7" s="49">
        <v>925</v>
      </c>
    </row>
    <row r="8" spans="1:4" x14ac:dyDescent="0.25">
      <c r="A8" s="19" t="s">
        <v>140</v>
      </c>
      <c r="B8" s="19" t="s">
        <v>141</v>
      </c>
      <c r="C8" s="19" t="s">
        <v>142</v>
      </c>
      <c r="D8" s="19">
        <v>1335</v>
      </c>
    </row>
    <row r="9" spans="1:4" x14ac:dyDescent="0.25">
      <c r="A9" s="19" t="s">
        <v>143</v>
      </c>
      <c r="B9" s="19" t="s">
        <v>144</v>
      </c>
      <c r="C9" s="19" t="s">
        <v>145</v>
      </c>
      <c r="D9" s="19">
        <v>1165</v>
      </c>
    </row>
    <row r="10" spans="1:4" x14ac:dyDescent="0.25">
      <c r="A10" s="19" t="s">
        <v>146</v>
      </c>
      <c r="B10" s="19" t="s">
        <v>147</v>
      </c>
      <c r="C10" s="19" t="s">
        <v>148</v>
      </c>
      <c r="D10" s="19">
        <v>345</v>
      </c>
    </row>
    <row r="11" spans="1:4" x14ac:dyDescent="0.25">
      <c r="A11" s="19" t="s">
        <v>112</v>
      </c>
      <c r="B11" s="19" t="s">
        <v>122</v>
      </c>
      <c r="C11" s="19" t="s">
        <v>123</v>
      </c>
      <c r="D11" s="49">
        <v>1165</v>
      </c>
    </row>
    <row r="12" spans="1:4" x14ac:dyDescent="0.25">
      <c r="A12" s="19" t="s">
        <v>149</v>
      </c>
      <c r="B12" s="19" t="s">
        <v>150</v>
      </c>
      <c r="C12" s="19" t="s">
        <v>151</v>
      </c>
      <c r="D12" s="19">
        <v>55</v>
      </c>
    </row>
    <row r="13" spans="1:4" x14ac:dyDescent="0.25">
      <c r="A13" s="19" t="s">
        <v>152</v>
      </c>
      <c r="B13" s="19" t="s">
        <v>153</v>
      </c>
      <c r="C13" s="19" t="s">
        <v>154</v>
      </c>
      <c r="D13" s="19">
        <v>55</v>
      </c>
    </row>
    <row r="14" spans="1:4" x14ac:dyDescent="0.25">
      <c r="A14" s="19" t="s">
        <v>155</v>
      </c>
      <c r="B14" s="19" t="s">
        <v>156</v>
      </c>
      <c r="C14" s="19" t="s">
        <v>157</v>
      </c>
      <c r="D14" s="19">
        <v>4020</v>
      </c>
    </row>
    <row r="15" spans="1:4" x14ac:dyDescent="0.25">
      <c r="A15" s="19" t="s">
        <v>158</v>
      </c>
      <c r="B15" s="19" t="s">
        <v>159</v>
      </c>
      <c r="C15" s="19" t="s">
        <v>160</v>
      </c>
      <c r="D15" s="19">
        <v>295</v>
      </c>
    </row>
    <row r="16" spans="1:4" x14ac:dyDescent="0.25">
      <c r="A16" s="19" t="s">
        <v>161</v>
      </c>
      <c r="B16" s="19" t="s">
        <v>162</v>
      </c>
      <c r="C16" s="19" t="s">
        <v>163</v>
      </c>
      <c r="D16" s="19">
        <v>3435</v>
      </c>
    </row>
    <row r="17" spans="1:4" x14ac:dyDescent="0.25">
      <c r="A17" s="19" t="s">
        <v>164</v>
      </c>
      <c r="B17" s="19" t="s">
        <v>165</v>
      </c>
      <c r="C17" s="19" t="s">
        <v>166</v>
      </c>
      <c r="D17" s="19">
        <v>1175</v>
      </c>
    </row>
    <row r="18" spans="1:4" x14ac:dyDescent="0.25">
      <c r="A18" s="19" t="s">
        <v>167</v>
      </c>
      <c r="B18" s="19" t="s">
        <v>168</v>
      </c>
      <c r="C18" s="19" t="s">
        <v>169</v>
      </c>
      <c r="D18" s="19">
        <v>370</v>
      </c>
    </row>
    <row r="19" spans="1:4" x14ac:dyDescent="0.25">
      <c r="A19" s="19" t="s">
        <v>170</v>
      </c>
      <c r="B19" s="19" t="s">
        <v>171</v>
      </c>
      <c r="C19" s="19" t="s">
        <v>172</v>
      </c>
      <c r="D19" s="19">
        <v>4020</v>
      </c>
    </row>
    <row r="20" spans="1:4" x14ac:dyDescent="0.25">
      <c r="A20" s="19" t="s">
        <v>173</v>
      </c>
      <c r="B20" s="19" t="s">
        <v>174</v>
      </c>
      <c r="C20" s="19" t="s">
        <v>175</v>
      </c>
      <c r="D20" s="19">
        <v>295</v>
      </c>
    </row>
    <row r="21" spans="1:4" x14ac:dyDescent="0.25">
      <c r="A21" s="19" t="s">
        <v>176</v>
      </c>
      <c r="B21" s="19" t="s">
        <v>177</v>
      </c>
      <c r="C21" s="19" t="s">
        <v>178</v>
      </c>
      <c r="D21" s="19">
        <v>10185</v>
      </c>
    </row>
    <row r="22" spans="1:4" x14ac:dyDescent="0.25">
      <c r="A22" s="19" t="s">
        <v>179</v>
      </c>
      <c r="B22" s="19" t="s">
        <v>180</v>
      </c>
      <c r="C22" s="19" t="s">
        <v>181</v>
      </c>
      <c r="D22" s="19">
        <v>2910</v>
      </c>
    </row>
    <row r="23" spans="1:4" x14ac:dyDescent="0.25">
      <c r="A23" s="19" t="s">
        <v>182</v>
      </c>
      <c r="B23" s="19" t="s">
        <v>183</v>
      </c>
      <c r="C23" s="19" t="s">
        <v>184</v>
      </c>
      <c r="D23" s="19">
        <v>3435</v>
      </c>
    </row>
    <row r="24" spans="1:4" x14ac:dyDescent="0.25">
      <c r="A24" s="19" t="s">
        <v>185</v>
      </c>
      <c r="B24" s="19" t="s">
        <v>186</v>
      </c>
      <c r="C24" s="19" t="s">
        <v>187</v>
      </c>
      <c r="D24" s="19">
        <v>295</v>
      </c>
    </row>
    <row r="25" spans="1:4" x14ac:dyDescent="0.25">
      <c r="A25" s="19" t="s">
        <v>188</v>
      </c>
      <c r="B25" s="19" t="s">
        <v>189</v>
      </c>
      <c r="C25" s="19" t="s">
        <v>190</v>
      </c>
      <c r="D25" s="19">
        <v>4020</v>
      </c>
    </row>
    <row r="26" spans="1:4" x14ac:dyDescent="0.25">
      <c r="A26" s="19" t="s">
        <v>191</v>
      </c>
      <c r="B26" s="19" t="s">
        <v>192</v>
      </c>
      <c r="C26" s="19" t="s">
        <v>193</v>
      </c>
      <c r="D26" s="19">
        <v>295</v>
      </c>
    </row>
    <row r="27" spans="1:4" x14ac:dyDescent="0.25">
      <c r="A27" s="19" t="s">
        <v>194</v>
      </c>
      <c r="B27" s="19" t="s">
        <v>195</v>
      </c>
      <c r="C27" s="19" t="s">
        <v>196</v>
      </c>
      <c r="D27" s="19">
        <v>295</v>
      </c>
    </row>
    <row r="28" spans="1:4" x14ac:dyDescent="0.25">
      <c r="A28" s="19" t="s">
        <v>197</v>
      </c>
      <c r="B28" s="19" t="s">
        <v>198</v>
      </c>
      <c r="C28" s="19" t="s">
        <v>199</v>
      </c>
      <c r="D28" s="19">
        <v>3435</v>
      </c>
    </row>
    <row r="29" spans="1:4" x14ac:dyDescent="0.25">
      <c r="A29" s="19" t="s">
        <v>200</v>
      </c>
      <c r="B29" s="19" t="s">
        <v>201</v>
      </c>
      <c r="C29" s="19" t="s">
        <v>202</v>
      </c>
      <c r="D29" s="19">
        <v>295</v>
      </c>
    </row>
    <row r="30" spans="1:4" x14ac:dyDescent="0.25">
      <c r="A30" s="19" t="s">
        <v>203</v>
      </c>
      <c r="B30" s="19" t="s">
        <v>204</v>
      </c>
      <c r="C30" s="19" t="s">
        <v>205</v>
      </c>
      <c r="D30" s="19">
        <v>75</v>
      </c>
    </row>
    <row r="31" spans="1:4" x14ac:dyDescent="0.25">
      <c r="A31" s="19" t="s">
        <v>206</v>
      </c>
      <c r="B31" s="19" t="s">
        <v>207</v>
      </c>
      <c r="C31" s="19" t="s">
        <v>208</v>
      </c>
      <c r="D31" s="19">
        <v>25</v>
      </c>
    </row>
    <row r="32" spans="1:4" x14ac:dyDescent="0.25">
      <c r="A32" s="19" t="s">
        <v>209</v>
      </c>
      <c r="B32" s="19" t="s">
        <v>210</v>
      </c>
      <c r="C32" s="19" t="s">
        <v>211</v>
      </c>
      <c r="D32" s="19">
        <v>295</v>
      </c>
    </row>
    <row r="33" spans="1:4" x14ac:dyDescent="0.25">
      <c r="A33" s="19" t="s">
        <v>212</v>
      </c>
      <c r="B33" s="19" t="s">
        <v>213</v>
      </c>
      <c r="C33" s="19" t="s">
        <v>214</v>
      </c>
      <c r="D33" s="19">
        <v>25</v>
      </c>
    </row>
    <row r="34" spans="1:4" x14ac:dyDescent="0.25">
      <c r="A34" s="19" t="s">
        <v>215</v>
      </c>
      <c r="B34" s="19" t="s">
        <v>216</v>
      </c>
      <c r="C34" s="19" t="s">
        <v>217</v>
      </c>
      <c r="D34" s="19">
        <v>295</v>
      </c>
    </row>
    <row r="35" spans="1:4" x14ac:dyDescent="0.25">
      <c r="A35" s="19" t="s">
        <v>218</v>
      </c>
      <c r="B35" s="19" t="s">
        <v>219</v>
      </c>
      <c r="C35" s="19" t="s">
        <v>220</v>
      </c>
      <c r="D35" s="19">
        <v>25</v>
      </c>
    </row>
    <row r="36" spans="1:4" x14ac:dyDescent="0.25">
      <c r="A36" s="19" t="s">
        <v>221</v>
      </c>
      <c r="B36" s="19" t="s">
        <v>222</v>
      </c>
      <c r="C36" s="19" t="s">
        <v>223</v>
      </c>
      <c r="D36" s="19">
        <v>530</v>
      </c>
    </row>
    <row r="37" spans="1:4" x14ac:dyDescent="0.25">
      <c r="A37" s="19" t="s">
        <v>115</v>
      </c>
      <c r="B37" s="19" t="s">
        <v>116</v>
      </c>
      <c r="C37" s="19" t="s">
        <v>117</v>
      </c>
      <c r="D37" s="49">
        <v>440</v>
      </c>
    </row>
    <row r="38" spans="1:4" x14ac:dyDescent="0.25">
      <c r="A38" s="19" t="s">
        <v>224</v>
      </c>
      <c r="B38" s="19" t="s">
        <v>225</v>
      </c>
      <c r="C38" s="19" t="s">
        <v>226</v>
      </c>
      <c r="D38" s="19">
        <v>35</v>
      </c>
    </row>
    <row r="39" spans="1:4" x14ac:dyDescent="0.25">
      <c r="A39" s="19" t="s">
        <v>227</v>
      </c>
      <c r="B39" s="19" t="s">
        <v>228</v>
      </c>
      <c r="C39" s="19" t="s">
        <v>229</v>
      </c>
      <c r="D39" s="19">
        <v>225</v>
      </c>
    </row>
    <row r="40" spans="1:4" x14ac:dyDescent="0.25">
      <c r="A40" s="19" t="s">
        <v>230</v>
      </c>
      <c r="B40" s="19" t="s">
        <v>231</v>
      </c>
      <c r="C40" s="19" t="s">
        <v>232</v>
      </c>
      <c r="D40" s="19">
        <v>200</v>
      </c>
    </row>
    <row r="41" spans="1:4" x14ac:dyDescent="0.25">
      <c r="A41" s="19" t="s">
        <v>233</v>
      </c>
      <c r="B41" s="19" t="s">
        <v>234</v>
      </c>
      <c r="C41" s="19" t="s">
        <v>235</v>
      </c>
      <c r="D41" s="19">
        <v>35</v>
      </c>
    </row>
    <row r="42" spans="1:4" x14ac:dyDescent="0.25">
      <c r="A42" s="19" t="s">
        <v>236</v>
      </c>
      <c r="B42" s="19" t="s">
        <v>237</v>
      </c>
      <c r="C42" s="19" t="s">
        <v>238</v>
      </c>
      <c r="D42" s="19">
        <v>235</v>
      </c>
    </row>
    <row r="43" spans="1:4" x14ac:dyDescent="0.25">
      <c r="A43" s="19" t="s">
        <v>113</v>
      </c>
      <c r="B43" s="19" t="s">
        <v>120</v>
      </c>
      <c r="C43" s="19" t="s">
        <v>121</v>
      </c>
      <c r="D43" s="49">
        <v>1280</v>
      </c>
    </row>
    <row r="44" spans="1:4" x14ac:dyDescent="0.25">
      <c r="A44" s="19" t="s">
        <v>130</v>
      </c>
      <c r="B44" s="19" t="s">
        <v>131</v>
      </c>
      <c r="C44" s="19" t="s">
        <v>132</v>
      </c>
      <c r="D44" s="19">
        <v>41210</v>
      </c>
    </row>
    <row r="45" spans="1:4" x14ac:dyDescent="0.25">
      <c r="A45" s="19" t="s">
        <v>127</v>
      </c>
      <c r="B45" s="19" t="s">
        <v>128</v>
      </c>
      <c r="C45" s="19" t="s">
        <v>129</v>
      </c>
      <c r="D45" s="49">
        <v>10760</v>
      </c>
    </row>
    <row r="46" spans="1:4" x14ac:dyDescent="0.25">
      <c r="A46" s="19" t="s">
        <v>239</v>
      </c>
      <c r="B46" s="19" t="s">
        <v>240</v>
      </c>
      <c r="C46" s="19" t="s">
        <v>241</v>
      </c>
      <c r="D46" s="19">
        <v>2335</v>
      </c>
    </row>
    <row r="47" spans="1:4" x14ac:dyDescent="0.25">
      <c r="A47" s="19" t="s">
        <v>242</v>
      </c>
      <c r="B47" s="19" t="s">
        <v>243</v>
      </c>
      <c r="C47" s="19" t="s">
        <v>244</v>
      </c>
      <c r="D47" s="19">
        <v>335</v>
      </c>
    </row>
    <row r="48" spans="1:4" x14ac:dyDescent="0.25">
      <c r="A48" s="19" t="s">
        <v>245</v>
      </c>
      <c r="B48" s="19" t="s">
        <v>246</v>
      </c>
      <c r="C48" s="19" t="s">
        <v>247</v>
      </c>
      <c r="D48" s="19">
        <v>305</v>
      </c>
    </row>
    <row r="49" spans="1:4" x14ac:dyDescent="0.25">
      <c r="A49" s="19" t="s">
        <v>248</v>
      </c>
      <c r="B49" s="19" t="s">
        <v>249</v>
      </c>
      <c r="C49" s="19" t="s">
        <v>250</v>
      </c>
      <c r="D49" s="19">
        <v>830</v>
      </c>
    </row>
    <row r="50" spans="1:4" x14ac:dyDescent="0.25">
      <c r="A50" s="19" t="s">
        <v>251</v>
      </c>
      <c r="B50" s="19" t="s">
        <v>252</v>
      </c>
      <c r="C50" s="19" t="s">
        <v>253</v>
      </c>
      <c r="D50" s="19">
        <v>510</v>
      </c>
    </row>
    <row r="51" spans="1:4" x14ac:dyDescent="0.25">
      <c r="A51" s="19" t="s">
        <v>254</v>
      </c>
      <c r="B51" s="19" t="s">
        <v>255</v>
      </c>
      <c r="C51" s="19" t="s">
        <v>256</v>
      </c>
      <c r="D51" s="19">
        <v>2490</v>
      </c>
    </row>
    <row r="52" spans="1:4" x14ac:dyDescent="0.25">
      <c r="A52" s="19" t="s">
        <v>257</v>
      </c>
      <c r="B52" s="19" t="s">
        <v>258</v>
      </c>
      <c r="C52" s="19" t="s">
        <v>259</v>
      </c>
      <c r="D52" s="19">
        <v>260</v>
      </c>
    </row>
    <row r="53" spans="1:4" x14ac:dyDescent="0.25">
      <c r="A53" s="19" t="s">
        <v>260</v>
      </c>
      <c r="B53" s="19" t="s">
        <v>261</v>
      </c>
      <c r="C53" s="19" t="s">
        <v>262</v>
      </c>
      <c r="D53" s="19">
        <v>25</v>
      </c>
    </row>
    <row r="54" spans="1:4" x14ac:dyDescent="0.25">
      <c r="A54" s="19" t="s">
        <v>263</v>
      </c>
      <c r="B54" s="19" t="s">
        <v>264</v>
      </c>
      <c r="C54" s="19" t="s">
        <v>265</v>
      </c>
      <c r="D54" s="19">
        <v>60</v>
      </c>
    </row>
    <row r="55" spans="1:4" x14ac:dyDescent="0.25">
      <c r="A55" s="19" t="s">
        <v>266</v>
      </c>
      <c r="B55" s="19" t="s">
        <v>267</v>
      </c>
      <c r="C55" s="19" t="s">
        <v>268</v>
      </c>
      <c r="D55" s="19">
        <v>55</v>
      </c>
    </row>
    <row r="56" spans="1:4" x14ac:dyDescent="0.25">
      <c r="A56" s="19" t="s">
        <v>269</v>
      </c>
      <c r="B56" s="19" t="s">
        <v>270</v>
      </c>
      <c r="C56" s="19" t="s">
        <v>271</v>
      </c>
      <c r="D56" s="19">
        <v>2850</v>
      </c>
    </row>
    <row r="57" spans="1:4" x14ac:dyDescent="0.25">
      <c r="A57" s="19" t="s">
        <v>272</v>
      </c>
      <c r="B57" s="19" t="s">
        <v>273</v>
      </c>
      <c r="C57" s="19" t="s">
        <v>274</v>
      </c>
      <c r="D57" s="19">
        <v>13810</v>
      </c>
    </row>
    <row r="58" spans="1:4" x14ac:dyDescent="0.25">
      <c r="A58" s="19" t="s">
        <v>275</v>
      </c>
      <c r="B58" s="19" t="s">
        <v>276</v>
      </c>
      <c r="C58" s="19" t="s">
        <v>277</v>
      </c>
      <c r="D58" s="19">
        <v>525</v>
      </c>
    </row>
    <row r="59" spans="1:4" x14ac:dyDescent="0.25">
      <c r="A59" s="19" t="s">
        <v>278</v>
      </c>
      <c r="B59" s="19" t="s">
        <v>279</v>
      </c>
      <c r="C59" s="19" t="s">
        <v>280</v>
      </c>
      <c r="D59" s="19">
        <v>1145</v>
      </c>
    </row>
    <row r="60" spans="1:4" x14ac:dyDescent="0.25">
      <c r="A60" s="19" t="s">
        <v>281</v>
      </c>
      <c r="B60" s="19" t="s">
        <v>282</v>
      </c>
      <c r="C60" s="19" t="s">
        <v>283</v>
      </c>
      <c r="D60" s="19">
        <v>375</v>
      </c>
    </row>
    <row r="61" spans="1:4" x14ac:dyDescent="0.25">
      <c r="A61" s="19" t="s">
        <v>284</v>
      </c>
      <c r="B61" s="19" t="s">
        <v>285</v>
      </c>
      <c r="C61" s="19" t="s">
        <v>286</v>
      </c>
      <c r="D61" s="19">
        <v>315</v>
      </c>
    </row>
    <row r="62" spans="1:4" x14ac:dyDescent="0.25">
      <c r="A62" s="19" t="s">
        <v>287</v>
      </c>
      <c r="B62" s="19" t="s">
        <v>288</v>
      </c>
      <c r="C62" s="19" t="s">
        <v>289</v>
      </c>
      <c r="D62" s="19">
        <v>255</v>
      </c>
    </row>
    <row r="63" spans="1:4" x14ac:dyDescent="0.25">
      <c r="A63" s="19" t="s">
        <v>290</v>
      </c>
      <c r="B63" s="19" t="s">
        <v>291</v>
      </c>
      <c r="C63" s="19" t="s">
        <v>292</v>
      </c>
      <c r="D63" s="19">
        <v>3155</v>
      </c>
    </row>
    <row r="64" spans="1:4" x14ac:dyDescent="0.25">
      <c r="A64" s="19" t="s">
        <v>293</v>
      </c>
      <c r="B64" s="19" t="s">
        <v>294</v>
      </c>
      <c r="C64" s="19" t="s">
        <v>295</v>
      </c>
      <c r="D64" s="19">
        <v>1890</v>
      </c>
    </row>
    <row r="65" spans="1:4" x14ac:dyDescent="0.25">
      <c r="A65" s="19" t="s">
        <v>296</v>
      </c>
      <c r="B65" s="19" t="s">
        <v>297</v>
      </c>
      <c r="C65" s="19" t="s">
        <v>298</v>
      </c>
      <c r="D65" s="19">
        <v>1175</v>
      </c>
    </row>
    <row r="66" spans="1:4" x14ac:dyDescent="0.25">
      <c r="A66" s="19" t="s">
        <v>299</v>
      </c>
      <c r="B66" s="19" t="s">
        <v>300</v>
      </c>
      <c r="C66" s="19" t="s">
        <v>301</v>
      </c>
      <c r="D66" s="19">
        <v>3155</v>
      </c>
    </row>
    <row r="67" spans="1:4" x14ac:dyDescent="0.25">
      <c r="A67" s="19" t="s">
        <v>302</v>
      </c>
      <c r="B67" s="19" t="s">
        <v>303</v>
      </c>
      <c r="C67" s="19" t="s">
        <v>304</v>
      </c>
      <c r="D67" s="19">
        <v>1890</v>
      </c>
    </row>
    <row r="68" spans="1:4" x14ac:dyDescent="0.25">
      <c r="A68" s="19" t="s">
        <v>305</v>
      </c>
      <c r="B68" s="19" t="s">
        <v>306</v>
      </c>
      <c r="C68" s="19" t="s">
        <v>307</v>
      </c>
      <c r="D68" s="19">
        <v>1195</v>
      </c>
    </row>
    <row r="69" spans="1:4" x14ac:dyDescent="0.25">
      <c r="A69" s="19" t="s">
        <v>308</v>
      </c>
      <c r="B69" s="19" t="s">
        <v>309</v>
      </c>
      <c r="C69" s="19" t="s">
        <v>310</v>
      </c>
      <c r="D69" s="19">
        <v>170</v>
      </c>
    </row>
    <row r="70" spans="1:4" x14ac:dyDescent="0.25">
      <c r="A70" s="19" t="s">
        <v>311</v>
      </c>
      <c r="B70" s="19" t="s">
        <v>312</v>
      </c>
      <c r="C70" s="19" t="s">
        <v>313</v>
      </c>
      <c r="D70" s="19">
        <v>25</v>
      </c>
    </row>
    <row r="71" spans="1:4" x14ac:dyDescent="0.25">
      <c r="A71" s="19" t="s">
        <v>314</v>
      </c>
      <c r="B71" s="19" t="s">
        <v>315</v>
      </c>
      <c r="C71" s="19" t="s">
        <v>316</v>
      </c>
      <c r="D71" s="19">
        <v>280</v>
      </c>
    </row>
    <row r="72" spans="1:4" x14ac:dyDescent="0.25">
      <c r="A72" s="19" t="s">
        <v>317</v>
      </c>
      <c r="B72" s="19" t="s">
        <v>318</v>
      </c>
      <c r="C72" s="19" t="s">
        <v>319</v>
      </c>
      <c r="D72" s="19">
        <v>60210</v>
      </c>
    </row>
    <row r="73" spans="1:4" x14ac:dyDescent="0.25">
      <c r="A73" s="19" t="s">
        <v>320</v>
      </c>
      <c r="B73" s="19" t="s">
        <v>321</v>
      </c>
      <c r="C73" s="19" t="s">
        <v>322</v>
      </c>
      <c r="D73" s="19">
        <v>135</v>
      </c>
    </row>
    <row r="74" spans="1:4" x14ac:dyDescent="0.25">
      <c r="A74" s="19" t="s">
        <v>323</v>
      </c>
      <c r="B74" s="19" t="s">
        <v>324</v>
      </c>
      <c r="C74" s="19" t="s">
        <v>325</v>
      </c>
      <c r="D74" s="19">
        <v>4185</v>
      </c>
    </row>
    <row r="75" spans="1:4" x14ac:dyDescent="0.25">
      <c r="A75" s="19" t="s">
        <v>326</v>
      </c>
      <c r="B75" s="19" t="s">
        <v>327</v>
      </c>
      <c r="C75" s="19" t="s">
        <v>328</v>
      </c>
      <c r="D75" s="19">
        <v>1680</v>
      </c>
    </row>
    <row r="76" spans="1:4" x14ac:dyDescent="0.25">
      <c r="A76" s="19" t="s">
        <v>329</v>
      </c>
      <c r="B76" s="19" t="s">
        <v>330</v>
      </c>
      <c r="C76" s="19" t="s">
        <v>331</v>
      </c>
      <c r="D76" s="19">
        <v>630</v>
      </c>
    </row>
    <row r="77" spans="1:4" x14ac:dyDescent="0.25">
      <c r="A77" s="19" t="s">
        <v>332</v>
      </c>
      <c r="B77" s="19" t="s">
        <v>333</v>
      </c>
      <c r="C77" s="19" t="s">
        <v>334</v>
      </c>
      <c r="D77" s="19">
        <v>135</v>
      </c>
    </row>
    <row r="78" spans="1:4" x14ac:dyDescent="0.25">
      <c r="A78" s="19" t="s">
        <v>335</v>
      </c>
      <c r="B78" s="19" t="s">
        <v>336</v>
      </c>
      <c r="C78" s="19" t="s">
        <v>337</v>
      </c>
      <c r="D78" s="19">
        <v>4185</v>
      </c>
    </row>
    <row r="79" spans="1:4" x14ac:dyDescent="0.25">
      <c r="A79" s="19" t="s">
        <v>338</v>
      </c>
      <c r="B79" s="19" t="s">
        <v>339</v>
      </c>
      <c r="C79" s="19" t="s">
        <v>340</v>
      </c>
      <c r="D79" s="19">
        <v>425</v>
      </c>
    </row>
    <row r="80" spans="1:4" x14ac:dyDescent="0.25">
      <c r="A80" s="19" t="s">
        <v>341</v>
      </c>
      <c r="B80" s="19" t="s">
        <v>342</v>
      </c>
      <c r="C80" s="19" t="s">
        <v>343</v>
      </c>
      <c r="D80" s="19">
        <v>1680</v>
      </c>
    </row>
    <row r="81" spans="1:4" x14ac:dyDescent="0.25">
      <c r="A81" s="19" t="s">
        <v>344</v>
      </c>
      <c r="B81" s="19" t="s">
        <v>345</v>
      </c>
      <c r="C81" s="19" t="s">
        <v>346</v>
      </c>
      <c r="D81" s="19">
        <v>1255</v>
      </c>
    </row>
    <row r="82" spans="1:4" x14ac:dyDescent="0.25">
      <c r="A82" s="19" t="s">
        <v>347</v>
      </c>
      <c r="B82" s="19" t="s">
        <v>348</v>
      </c>
      <c r="C82" s="19" t="s">
        <v>349</v>
      </c>
      <c r="D82" s="19">
        <v>29180</v>
      </c>
    </row>
    <row r="83" spans="1:4" x14ac:dyDescent="0.25">
      <c r="A83" s="19" t="s">
        <v>350</v>
      </c>
      <c r="B83" s="19" t="s">
        <v>351</v>
      </c>
      <c r="C83" s="19" t="s">
        <v>352</v>
      </c>
      <c r="D83" s="19">
        <v>1325</v>
      </c>
    </row>
    <row r="84" spans="1:4" x14ac:dyDescent="0.25">
      <c r="A84" s="19" t="s">
        <v>353</v>
      </c>
      <c r="B84" s="19" t="s">
        <v>354</v>
      </c>
      <c r="C84" s="19" t="s">
        <v>355</v>
      </c>
      <c r="D84" s="19">
        <v>680</v>
      </c>
    </row>
    <row r="85" spans="1:4" x14ac:dyDescent="0.25">
      <c r="A85" s="19" t="s">
        <v>356</v>
      </c>
      <c r="B85" s="19" t="s">
        <v>357</v>
      </c>
      <c r="C85" s="19" t="s">
        <v>358</v>
      </c>
      <c r="D85" s="19">
        <v>2225</v>
      </c>
    </row>
    <row r="86" spans="1:4" x14ac:dyDescent="0.25">
      <c r="A86" s="19" t="s">
        <v>359</v>
      </c>
      <c r="B86" s="19" t="s">
        <v>360</v>
      </c>
      <c r="C86" s="19" t="s">
        <v>361</v>
      </c>
      <c r="D86" s="19">
        <v>3445</v>
      </c>
    </row>
    <row r="87" spans="1:4" x14ac:dyDescent="0.25">
      <c r="A87" s="19" t="s">
        <v>362</v>
      </c>
      <c r="B87" s="19" t="s">
        <v>363</v>
      </c>
      <c r="C87" s="19" t="s">
        <v>364</v>
      </c>
      <c r="D87" s="19">
        <v>175</v>
      </c>
    </row>
    <row r="88" spans="1:4" x14ac:dyDescent="0.25">
      <c r="A88" s="19" t="s">
        <v>365</v>
      </c>
      <c r="B88" s="19" t="s">
        <v>366</v>
      </c>
      <c r="C88" s="19" t="s">
        <v>367</v>
      </c>
      <c r="D88" s="19">
        <v>65</v>
      </c>
    </row>
    <row r="89" spans="1:4" x14ac:dyDescent="0.25">
      <c r="A89" s="19" t="s">
        <v>368</v>
      </c>
      <c r="B89" s="19" t="s">
        <v>369</v>
      </c>
      <c r="C89" s="19" t="s">
        <v>370</v>
      </c>
      <c r="D89" s="19">
        <v>5145</v>
      </c>
    </row>
    <row r="90" spans="1:4" x14ac:dyDescent="0.25">
      <c r="A90" s="19" t="s">
        <v>371</v>
      </c>
      <c r="B90" s="19" t="s">
        <v>372</v>
      </c>
      <c r="C90" s="19" t="s">
        <v>373</v>
      </c>
      <c r="D90" s="19">
        <v>235</v>
      </c>
    </row>
    <row r="91" spans="1:4" x14ac:dyDescent="0.25">
      <c r="A91" s="19" t="s">
        <v>374</v>
      </c>
      <c r="B91" s="19" t="s">
        <v>375</v>
      </c>
      <c r="C91" s="19" t="s">
        <v>376</v>
      </c>
      <c r="D91" s="19">
        <v>195</v>
      </c>
    </row>
    <row r="92" spans="1:4" x14ac:dyDescent="0.25">
      <c r="A92" s="19" t="s">
        <v>377</v>
      </c>
      <c r="B92" s="19" t="s">
        <v>378</v>
      </c>
      <c r="C92" s="19" t="s">
        <v>379</v>
      </c>
      <c r="D92" s="19">
        <v>95</v>
      </c>
    </row>
    <row r="93" spans="1:4" x14ac:dyDescent="0.25">
      <c r="A93" s="19" t="s">
        <v>380</v>
      </c>
      <c r="B93" s="19" t="s">
        <v>381</v>
      </c>
      <c r="C93" s="19" t="s">
        <v>382</v>
      </c>
      <c r="D93" s="19">
        <v>17860</v>
      </c>
    </row>
    <row r="94" spans="1:4" x14ac:dyDescent="0.25">
      <c r="A94" s="19" t="s">
        <v>383</v>
      </c>
      <c r="B94" s="19" t="s">
        <v>384</v>
      </c>
      <c r="C94" s="19" t="s">
        <v>385</v>
      </c>
      <c r="D94" s="19">
        <v>1800</v>
      </c>
    </row>
    <row r="95" spans="1:4" x14ac:dyDescent="0.25">
      <c r="A95" s="19" t="s">
        <v>386</v>
      </c>
      <c r="B95" s="19" t="s">
        <v>387</v>
      </c>
      <c r="C95" s="19" t="s">
        <v>388</v>
      </c>
      <c r="D95" s="19">
        <v>105</v>
      </c>
    </row>
    <row r="96" spans="1:4" x14ac:dyDescent="0.25">
      <c r="A96" s="19" t="s">
        <v>389</v>
      </c>
      <c r="B96" s="19" t="s">
        <v>390</v>
      </c>
      <c r="C96" s="19" t="s">
        <v>391</v>
      </c>
      <c r="D96" s="19">
        <v>65</v>
      </c>
    </row>
    <row r="97" spans="1:4" x14ac:dyDescent="0.25">
      <c r="A97" s="19" t="s">
        <v>392</v>
      </c>
      <c r="B97" s="19" t="s">
        <v>393</v>
      </c>
      <c r="C97" s="19" t="s">
        <v>394</v>
      </c>
      <c r="D97" s="19">
        <v>315</v>
      </c>
    </row>
    <row r="98" spans="1:4" x14ac:dyDescent="0.25">
      <c r="A98" s="19" t="s">
        <v>395</v>
      </c>
      <c r="B98" s="19" t="s">
        <v>396</v>
      </c>
      <c r="C98" s="19" t="s">
        <v>397</v>
      </c>
      <c r="D98" s="19">
        <v>155</v>
      </c>
    </row>
    <row r="99" spans="1:4" x14ac:dyDescent="0.25">
      <c r="A99" s="19" t="s">
        <v>124</v>
      </c>
      <c r="B99" s="19" t="s">
        <v>125</v>
      </c>
      <c r="C99" s="19" t="s">
        <v>126</v>
      </c>
      <c r="D99" s="49">
        <v>675</v>
      </c>
    </row>
    <row r="100" spans="1:4" x14ac:dyDescent="0.25">
      <c r="A100" s="19" t="s">
        <v>398</v>
      </c>
      <c r="B100" s="19" t="s">
        <v>399</v>
      </c>
      <c r="C100" s="19" t="s">
        <v>400</v>
      </c>
      <c r="D100" s="19">
        <v>55</v>
      </c>
    </row>
    <row r="101" spans="1:4" x14ac:dyDescent="0.25">
      <c r="A101" s="19" t="s">
        <v>401</v>
      </c>
      <c r="B101" s="19" t="s">
        <v>402</v>
      </c>
      <c r="C101" s="19" t="s">
        <v>403</v>
      </c>
      <c r="D101" s="19">
        <v>62440</v>
      </c>
    </row>
    <row r="102" spans="1:4" x14ac:dyDescent="0.25">
      <c r="A102" s="19" t="s">
        <v>404</v>
      </c>
      <c r="B102" s="19" t="s">
        <v>405</v>
      </c>
      <c r="C102" s="19" t="s">
        <v>406</v>
      </c>
      <c r="D102" s="19">
        <v>245</v>
      </c>
    </row>
  </sheetData>
  <autoFilter ref="A6:D10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B12"/>
  <sheetViews>
    <sheetView zoomScale="148" zoomScaleNormal="148" workbookViewId="0">
      <selection activeCell="A13" sqref="A13:XFD13"/>
    </sheetView>
  </sheetViews>
  <sheetFormatPr defaultColWidth="8.85546875" defaultRowHeight="15" x14ac:dyDescent="0.25"/>
  <cols>
    <col min="1" max="1" width="61.42578125" customWidth="1"/>
  </cols>
  <sheetData>
    <row r="1" spans="1:2" x14ac:dyDescent="0.25">
      <c r="A1" t="s">
        <v>34</v>
      </c>
      <c r="B1" t="s">
        <v>33</v>
      </c>
    </row>
    <row r="2" spans="1:2" x14ac:dyDescent="0.25">
      <c r="A2" t="s">
        <v>45</v>
      </c>
      <c r="B2">
        <f ca="1">(ИТОГО-ТаблицаЛицензии[[#Totals],[Сумма]]-ТаблицаУслуги[[#Totals],[Сумма]])*0.2</f>
        <v>3402.2000000000003</v>
      </c>
    </row>
    <row r="3" spans="1:2" x14ac:dyDescent="0.25">
      <c r="A3" t="s">
        <v>428</v>
      </c>
      <c r="B3">
        <v>10000</v>
      </c>
    </row>
    <row r="4" spans="1:2" x14ac:dyDescent="0.25">
      <c r="A4" t="s">
        <v>429</v>
      </c>
      <c r="B4">
        <v>1500</v>
      </c>
    </row>
    <row r="5" spans="1:2" x14ac:dyDescent="0.25">
      <c r="A5" t="s">
        <v>427</v>
      </c>
      <c r="B5">
        <v>55000</v>
      </c>
    </row>
    <row r="6" spans="1:2" x14ac:dyDescent="0.25">
      <c r="A6" t="s">
        <v>51</v>
      </c>
      <c r="B6">
        <v>3600</v>
      </c>
    </row>
    <row r="7" spans="1:2" x14ac:dyDescent="0.25">
      <c r="A7" t="s">
        <v>52</v>
      </c>
      <c r="B7">
        <v>2000</v>
      </c>
    </row>
    <row r="8" spans="1:2" x14ac:dyDescent="0.25">
      <c r="A8" t="s">
        <v>58</v>
      </c>
      <c r="B8">
        <v>1100</v>
      </c>
    </row>
    <row r="9" spans="1:2" x14ac:dyDescent="0.25">
      <c r="A9" t="s">
        <v>59</v>
      </c>
      <c r="B9">
        <v>200</v>
      </c>
    </row>
    <row r="10" spans="1:2" x14ac:dyDescent="0.25">
      <c r="A10" t="s">
        <v>85</v>
      </c>
      <c r="B10">
        <v>5000</v>
      </c>
    </row>
    <row r="11" spans="1:2" x14ac:dyDescent="0.25">
      <c r="A11" t="s">
        <v>86</v>
      </c>
      <c r="B11">
        <v>10000</v>
      </c>
    </row>
    <row r="12" spans="1:2" x14ac:dyDescent="0.25">
      <c r="A12" t="s">
        <v>425</v>
      </c>
      <c r="B12">
        <v>3.6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1"/>
  <dimension ref="A1:S42"/>
  <sheetViews>
    <sheetView zoomScale="130" zoomScaleNormal="130" workbookViewId="0">
      <selection activeCell="B16" sqref="B16"/>
    </sheetView>
  </sheetViews>
  <sheetFormatPr defaultColWidth="8.85546875" defaultRowHeight="15" x14ac:dyDescent="0.25"/>
  <cols>
    <col min="1" max="1" width="40.140625" customWidth="1"/>
    <col min="2" max="2" width="13" customWidth="1"/>
    <col min="11" max="11" width="9.85546875" bestFit="1" customWidth="1"/>
  </cols>
  <sheetData>
    <row r="1" spans="1:19" x14ac:dyDescent="0.25">
      <c r="A1" s="25" t="s">
        <v>69</v>
      </c>
      <c r="B1" s="25" t="str" cm="1">
        <f t="array" aca="1" ref="B1:I1" ca="1">НазванияТарифов</f>
        <v>WIT1</v>
      </c>
      <c r="C1" s="25" t="str">
        <f ca="1"/>
        <v>WIT2</v>
      </c>
      <c r="D1" s="25" t="str">
        <f ca="1"/>
        <v>WIT4</v>
      </c>
      <c r="E1" s="25" t="str">
        <f ca="1"/>
        <v>WIT8</v>
      </c>
      <c r="F1" s="25" t="str">
        <f ca="1"/>
        <v>WIT16</v>
      </c>
      <c r="G1" s="25" t="str">
        <f ca="1"/>
        <v>WIT32</v>
      </c>
      <c r="H1" s="25" t="str">
        <f ca="1"/>
        <v>WIT64</v>
      </c>
      <c r="I1" s="25" t="str">
        <f ca="1"/>
        <v>WIT128</v>
      </c>
      <c r="K1" t="str" cm="1">
        <f t="array" aca="1" ref="K1:S33" ca="1">INDIRECT(ТипТарифа&amp;"[#Все]")</f>
        <v>Характеристика</v>
      </c>
      <c r="L1" t="str">
        <f ca="1"/>
        <v>WIT1</v>
      </c>
      <c r="M1" t="str">
        <f ca="1"/>
        <v>WIT2</v>
      </c>
      <c r="N1" t="str">
        <f ca="1"/>
        <v>WIT4</v>
      </c>
      <c r="O1" t="str">
        <f ca="1"/>
        <v>WIT8</v>
      </c>
      <c r="P1" t="str">
        <f ca="1"/>
        <v>WIT16</v>
      </c>
      <c r="Q1" t="str">
        <f ca="1"/>
        <v>WIT32</v>
      </c>
      <c r="R1" t="str">
        <f ca="1"/>
        <v>WIT64</v>
      </c>
      <c r="S1" t="str">
        <f ca="1"/>
        <v>WIT128</v>
      </c>
    </row>
    <row r="2" spans="1:19" x14ac:dyDescent="0.25">
      <c r="A2" s="25" t="s">
        <v>70</v>
      </c>
      <c r="B2" s="25" cm="1">
        <f t="array" aca="1" ref="B2:I2" ca="1">ЦеныТарифов</f>
        <v>1585</v>
      </c>
      <c r="C2" s="25">
        <f ca="1"/>
        <v>2695</v>
      </c>
      <c r="D2" s="25">
        <f ca="1"/>
        <v>4927</v>
      </c>
      <c r="E2" s="25">
        <f ca="1"/>
        <v>9575</v>
      </c>
      <c r="F2" s="25">
        <f ca="1"/>
        <v>18778</v>
      </c>
      <c r="G2" s="25">
        <f ca="1"/>
        <v>35418</v>
      </c>
      <c r="H2" s="25">
        <f ca="1"/>
        <v>67765</v>
      </c>
      <c r="I2" s="25">
        <f ca="1"/>
        <v>131285</v>
      </c>
      <c r="K2" t="str">
        <f ca="1"/>
        <v xml:space="preserve">Цена в месяц, руб. </v>
      </c>
      <c r="L2">
        <f ca="1"/>
        <v>1585</v>
      </c>
      <c r="M2">
        <f ca="1"/>
        <v>2695</v>
      </c>
      <c r="N2">
        <f ca="1"/>
        <v>4927</v>
      </c>
      <c r="O2">
        <f ca="1"/>
        <v>9575</v>
      </c>
      <c r="P2">
        <f ca="1"/>
        <v>18778</v>
      </c>
      <c r="Q2">
        <f ca="1"/>
        <v>35418</v>
      </c>
      <c r="R2">
        <f ca="1"/>
        <v>67765</v>
      </c>
      <c r="S2">
        <f ca="1"/>
        <v>131285</v>
      </c>
    </row>
    <row r="3" spans="1:19" x14ac:dyDescent="0.25">
      <c r="A3" s="25" t="s">
        <v>106</v>
      </c>
      <c r="B3" s="25">
        <f ca="1">IF(OR((ТипТарифа="WIT"), (ТипТарифа="EIT")),IF(ГлавнаяТаблица[[#Totals],[CPU]]&gt;L4,(ГлавнаяТаблица[[#Totals],[CPU]]-L4)*L24,0),0)</f>
        <v>4816</v>
      </c>
      <c r="C3" s="25">
        <f ca="1">IF(OR((ТипТарифа="WIT"), (ТипТарифа="EIT")),IF(ГлавнаяТаблица[[#Totals],[CPU]]&gt;M4,(ГлавнаяТаблица[[#Totals],[CPU]]-M4)*M24,0),0)</f>
        <v>4816</v>
      </c>
      <c r="D3" s="25">
        <f ca="1">IF(OR((ТипТарифа="WIT"), (ТипТарифа="EIT")),IF(ГлавнаяТаблица[[#Totals],[CPU]]&gt;N4,(ГлавнаяТаблица[[#Totals],[CPU]]-N4)*N24,0),0)</f>
        <v>3900</v>
      </c>
      <c r="E3" s="25">
        <f ca="1">IF(OR((ТипТарифа="WIT"), (ТипТарифа="EIT")),IF(ГлавнаяТаблица[[#Totals],[CPU]]&gt;O4,(ГлавнаяТаблица[[#Totals],[CPU]]-O4)*O24,0),0)</f>
        <v>2480</v>
      </c>
      <c r="F3" s="25">
        <f ca="1">IF(OR((ТипТарифа="WIT"), (ТипТарифа="EIT")),IF(ГлавнаяТаблица[[#Totals],[CPU]]&gt;P4,(ГлавнаяТаблица[[#Totals],[CPU]]-P4)*P24,0),0)</f>
        <v>0</v>
      </c>
      <c r="G3" s="25">
        <f ca="1">IF(OR((ТипТарифа="WIT"), (ТипТарифа="EIT")),IF(ГлавнаяТаблица[[#Totals],[CPU]]&gt;Q4,(ГлавнаяТаблица[[#Totals],[CPU]]-Q4)*Q24,0),0)</f>
        <v>0</v>
      </c>
      <c r="H3" s="25">
        <f ca="1">IF(OR((ТипТарифа="WIT"), (ТипТарифа="EIT")),IF(ГлавнаяТаблица[[#Totals],[CPU]]&gt;R4,(ГлавнаяТаблица[[#Totals],[CPU]]-R4)*R24,0),0)</f>
        <v>0</v>
      </c>
      <c r="I3" s="25">
        <f ca="1">IF(OR((ТипТарифа="WIT"), (ТипТарифа="EIT")),IF(ГлавнаяТаблица[[#Totals],[CPU]]&gt;S4,(ГлавнаяТаблица[[#Totals],[CPU]]-S4)*S24,0),0)</f>
        <v>0</v>
      </c>
      <c r="K3" t="str">
        <f ca="1"/>
        <v>RAM, ГБ</v>
      </c>
      <c r="L3">
        <f ca="1"/>
        <v>1</v>
      </c>
      <c r="M3">
        <f ca="1"/>
        <v>2</v>
      </c>
      <c r="N3">
        <f ca="1"/>
        <v>4</v>
      </c>
      <c r="O3">
        <f ca="1"/>
        <v>8</v>
      </c>
      <c r="P3">
        <f ca="1"/>
        <v>16</v>
      </c>
      <c r="Q3">
        <f ca="1"/>
        <v>32</v>
      </c>
      <c r="R3">
        <f ca="1"/>
        <v>64</v>
      </c>
      <c r="S3">
        <f ca="1"/>
        <v>128</v>
      </c>
    </row>
    <row r="4" spans="1:19" x14ac:dyDescent="0.25">
      <c r="A4" s="25" t="s">
        <v>107</v>
      </c>
      <c r="B4" s="25">
        <f ca="1">IF(OR((ТипТарифа="WIT"), (ТипТарифа="EIT")),IF(ГлавнаяТаблица[[#Totals],[RAM]]&gt;L3,(ГлавнаяТаблица[[#Totals],[RAM]]-L3)*L23,0),0)</f>
        <v>10920</v>
      </c>
      <c r="C4" s="25">
        <f ca="1">IF(OR((ТипТарифа="WIT"), (ТипТарифа="EIT")),IF(ГлавнаяТаблица[[#Totals],[RAM]]&gt;M3,(ГлавнаяТаблица[[#Totals],[RAM]]-M3)*M23,0),0)</f>
        <v>10140</v>
      </c>
      <c r="D4" s="25">
        <f ca="1">IF(OR((ТипТарифа="WIT"), (ТипТарифа="EIT")),IF(ГлавнаяТаблица[[#Totals],[RAM]]&gt;N3,(ГлавнаяТаблица[[#Totals],[RAM]]-N3)*N23,0),0)</f>
        <v>8195</v>
      </c>
      <c r="E4" s="25">
        <f ca="1">IF(OR((ТипТарифа="WIT"), (ТипТарифа="EIT")),IF(ГлавнаяТаблица[[#Totals],[RAM]]&gt;O3,(ГлавнаяТаблица[[#Totals],[RAM]]-O3)*O23,0),0)</f>
        <v>4956</v>
      </c>
      <c r="F4" s="25">
        <f ca="1">IF(OR((ТипТарифа="WIT"), (ТипТарифа="EIT")),IF(ГлавнаяТаблица[[#Totals],[RAM]]&gt;P3,(ГлавнаяТаблица[[#Totals],[RAM]]-P3)*P23,0),0)</f>
        <v>0</v>
      </c>
      <c r="G4" s="25">
        <f ca="1">IF(OR((ТипТарифа="WIT"), (ТипТарифа="EIT")),IF(ГлавнаяТаблица[[#Totals],[RAM]]&gt;Q3,(ГлавнаяТаблица[[#Totals],[RAM]]-Q3)*Q23,0),0)</f>
        <v>0</v>
      </c>
      <c r="H4" s="25">
        <f ca="1">IF(OR((ТипТарифа="WIT"), (ТипТарифа="EIT")),IF(ГлавнаяТаблица[[#Totals],[RAM]]&gt;R3,(ГлавнаяТаблица[[#Totals],[RAM]]-R3)*R23,0),0)</f>
        <v>0</v>
      </c>
      <c r="I4" s="25">
        <f ca="1">IF(OR((ТипТарифа="WIT"), (ТипТарифа="EIT")),IF(ГлавнаяТаблица[[#Totals],[RAM]]&gt;S3,(ГлавнаяТаблица[[#Totals],[RAM]]-S3)*S23,0),0)</f>
        <v>0</v>
      </c>
      <c r="K4" t="str">
        <f ca="1"/>
        <v>vCPU</v>
      </c>
      <c r="L4">
        <f ca="1"/>
        <v>1</v>
      </c>
      <c r="M4">
        <f ca="1"/>
        <v>1</v>
      </c>
      <c r="N4">
        <f ca="1"/>
        <v>2</v>
      </c>
      <c r="O4">
        <f ca="1"/>
        <v>4</v>
      </c>
      <c r="P4">
        <f ca="1"/>
        <v>8</v>
      </c>
      <c r="Q4">
        <f ca="1"/>
        <v>16</v>
      </c>
      <c r="R4">
        <f ca="1"/>
        <v>32</v>
      </c>
      <c r="S4">
        <f ca="1"/>
        <v>64</v>
      </c>
    </row>
    <row r="5" spans="1:19" x14ac:dyDescent="0.25">
      <c r="A5" s="25" t="s">
        <v>108</v>
      </c>
      <c r="B5" s="25">
        <f ca="1">IF(OR((ТипТарифа="WIT"), (ТипТарифа="EIT")),IF(ГлавнаяТаблица[[#Totals],[HDD]]&gt;L5,(ГлавнаяТаблица[[#Totals],[HDD]]-L5)*L25,0),0)</f>
        <v>448</v>
      </c>
      <c r="C5" s="25">
        <f ca="1">IF(OR((ТипТарифа="WIT"), (ТипТарифа="EIT")),IF(ГлавнаяТаблица[[#Totals],[HDD]]&gt;M5,(ГлавнаяТаблица[[#Totals],[HDD]]-M5)*M25,0),0)</f>
        <v>0</v>
      </c>
      <c r="D5" s="25">
        <f ca="1">IF(OR((ТипТарифа="WIT"), (ТипТарифа="EIT")),IF(ГлавнаяТаблица[[#Totals],[HDD]]&gt;N5,(ГлавнаяТаблица[[#Totals],[HDD]]-N5)*N25,0),0)</f>
        <v>0</v>
      </c>
      <c r="E5" s="25">
        <f ca="1">IF(OR((ТипТарифа="WIT"), (ТипТарифа="EIT")),IF(ГлавнаяТаблица[[#Totals],[HDD]]&gt;O5,(ГлавнаяТаблица[[#Totals],[HDD]]-O5)*O25,0),0)</f>
        <v>0</v>
      </c>
      <c r="F5" s="25">
        <f ca="1">IF(OR((ТипТарифа="WIT"), (ТипТарифа="EIT")),IF(ГлавнаяТаблица[[#Totals],[HDD]]&gt;P5,(ГлавнаяТаблица[[#Totals],[HDD]]-P5)*P25,0),0)</f>
        <v>0</v>
      </c>
      <c r="G5" s="25">
        <f ca="1">IF(OR((ТипТарифа="WIT"), (ТипТарифа="EIT")),IF(ГлавнаяТаблица[[#Totals],[HDD]]&gt;Q5,(ГлавнаяТаблица[[#Totals],[HDD]]-Q5)*Q25,0),0)</f>
        <v>0</v>
      </c>
      <c r="H5" s="25">
        <f ca="1">IF(OR((ТипТарифа="WIT"), (ТипТарифа="EIT")),IF(ГлавнаяТаблица[[#Totals],[HDD]]&gt;R5,(ГлавнаяТаблица[[#Totals],[HDD]]-R5)*R25,0),0)</f>
        <v>0</v>
      </c>
      <c r="I5" s="25">
        <f ca="1">IF(OR((ТипТарифа="WIT"), (ТипТарифа="EIT")),IF(ГлавнаяТаблица[[#Totals],[HDD]]&gt;S5,(ГлавнаяТаблица[[#Totals],[HDD]]-S5)*S25,0),0)</f>
        <v>0</v>
      </c>
      <c r="K5" t="str">
        <f ca="1"/>
        <v>HDD Стандарт, Гб</v>
      </c>
      <c r="L5">
        <f ca="1"/>
        <v>60</v>
      </c>
      <c r="M5">
        <f ca="1"/>
        <v>100</v>
      </c>
      <c r="N5">
        <f ca="1"/>
        <v>150</v>
      </c>
      <c r="O5">
        <f ca="1"/>
        <v>200</v>
      </c>
      <c r="P5">
        <f ca="1"/>
        <v>400</v>
      </c>
      <c r="Q5">
        <f ca="1"/>
        <v>550</v>
      </c>
      <c r="R5">
        <f ca="1"/>
        <v>700</v>
      </c>
      <c r="S5">
        <f ca="1"/>
        <v>950</v>
      </c>
    </row>
    <row r="6" spans="1:19" x14ac:dyDescent="0.25">
      <c r="A6" s="36" t="s">
        <v>28</v>
      </c>
      <c r="B6" s="36">
        <f ca="1">SUM(B2:B5)</f>
        <v>17769</v>
      </c>
      <c r="C6" s="36">
        <f t="shared" ref="C6:I6" ca="1" si="0">SUM(C2:C5)</f>
        <v>17651</v>
      </c>
      <c r="D6" s="36">
        <f t="shared" ca="1" si="0"/>
        <v>17022</v>
      </c>
      <c r="E6" s="36">
        <f t="shared" ca="1" si="0"/>
        <v>17011</v>
      </c>
      <c r="F6" s="36">
        <f t="shared" ca="1" si="0"/>
        <v>18778</v>
      </c>
      <c r="G6" s="36">
        <f t="shared" ca="1" si="0"/>
        <v>35418</v>
      </c>
      <c r="H6" s="36">
        <f t="shared" ca="1" si="0"/>
        <v>67765</v>
      </c>
      <c r="I6" s="36">
        <f t="shared" ca="1" si="0"/>
        <v>131285</v>
      </c>
      <c r="K6" t="str">
        <f ca="1"/>
        <v>HDD Супер, Гб</v>
      </c>
      <c r="L6">
        <f ca="1"/>
        <v>0</v>
      </c>
      <c r="M6">
        <f ca="1"/>
        <v>0</v>
      </c>
      <c r="N6">
        <f ca="1"/>
        <v>0</v>
      </c>
      <c r="O6">
        <f ca="1"/>
        <v>0</v>
      </c>
      <c r="P6">
        <f ca="1"/>
        <v>0</v>
      </c>
      <c r="Q6">
        <f ca="1"/>
        <v>0</v>
      </c>
      <c r="R6">
        <f ca="1"/>
        <v>0</v>
      </c>
      <c r="S6">
        <f ca="1"/>
        <v>0</v>
      </c>
    </row>
    <row r="7" spans="1:19" x14ac:dyDescent="0.25">
      <c r="A7" s="115" t="s">
        <v>103</v>
      </c>
      <c r="B7" s="39" t="str">
        <f ca="1">IF(OR(ТипТарифа="wit",ТипТарифа="eit"),IF(B6=MIN($B$6:$I$6),B6,""),IF(AND(SUM(B10:B12)=0,1),B6,""))</f>
        <v/>
      </c>
      <c r="C7" s="39" t="str">
        <f ca="1">IF(OR(ТипТарифа="wit",ТипТарифа="eit"),IF(C6=MIN($B$6:$I$6),C6,""),IF(AND(SUM(C10:C12)=0,B13=0),C6,""))</f>
        <v/>
      </c>
      <c r="D7" s="39" t="str">
        <f ca="1">IF(OR(ТипТарифа="wit",ТипТарифа="eit"),IF(D6=MIN($B$6:$I$6),D6,""),IF(AND(SUM(D10:D12)=0,SUM(B13:C13)=0),D6,""))</f>
        <v/>
      </c>
      <c r="E7" s="39">
        <f ca="1">IF(OR(ТипТарифа="wit",ТипТарифа="eit"),IF(E6=MIN($B$6:$I$6),E6,""),IF(AND(SUM(E10:E12)=0,SUM(B13:D13)=0),E6,""))</f>
        <v>17011</v>
      </c>
      <c r="F7" s="39" t="str">
        <f ca="1">IF(OR(ТипТарифа="wit",ТипТарифа="eit"),IF(F6=MIN($B$6:$I$6),F6,""),IF(AND(SUM(F10:F12)=0,SUM(B13:E13)=0),F6,""))</f>
        <v/>
      </c>
      <c r="G7" s="39" t="str">
        <f ca="1">IF(OR(ТипТарифа="wit",ТипТарифа="eit"),IF(G6=MIN($B$6:$I$6),G6,""),IF(AND(SUM(G10:G12)=0,SUM(B13:F13)=0),G6,""))</f>
        <v/>
      </c>
      <c r="H7" s="39" t="str">
        <f ca="1">IF(OR(ТипТарифа="wit",ТипТарифа="eit"),IF(H6=MIN($B$6:$I$6),H6,""),IF(AND(SUM(H10:H12)=0,SUM(B13:G13)=0),H6,""))</f>
        <v/>
      </c>
      <c r="I7" s="39" t="str">
        <f ca="1">IF(OR(ТипТарифа="wit",ТипТарифа="eit"),IF(I6=MIN($B$6:$I$6),I6,""),IF(AND(SUM(I10:I12)=0,SUM(B13:H13)=0),I6,""))</f>
        <v/>
      </c>
      <c r="K7" t="str">
        <f ca="1"/>
        <v>HDD Архив,Гб</v>
      </c>
      <c r="L7">
        <f ca="1"/>
        <v>0</v>
      </c>
      <c r="M7">
        <f ca="1"/>
        <v>0</v>
      </c>
      <c r="N7">
        <f ca="1"/>
        <v>0</v>
      </c>
      <c r="O7">
        <f ca="1"/>
        <v>0</v>
      </c>
      <c r="P7">
        <f ca="1"/>
        <v>0</v>
      </c>
      <c r="Q7">
        <f ca="1"/>
        <v>0</v>
      </c>
      <c r="R7">
        <f ca="1"/>
        <v>0</v>
      </c>
      <c r="S7">
        <f ca="1"/>
        <v>0</v>
      </c>
    </row>
    <row r="8" spans="1:19" x14ac:dyDescent="0.25">
      <c r="A8" s="116"/>
      <c r="B8" s="39" t="str">
        <f t="shared" ref="B8:I9" ca="1" si="1">IF(B7="","",B1)</f>
        <v/>
      </c>
      <c r="C8" s="39" t="str">
        <f t="shared" ca="1" si="1"/>
        <v/>
      </c>
      <c r="D8" s="39" t="str">
        <f t="shared" ca="1" si="1"/>
        <v/>
      </c>
      <c r="E8" s="39" t="str">
        <f t="shared" ca="1" si="1"/>
        <v>WIT8</v>
      </c>
      <c r="F8" s="39" t="str">
        <f t="shared" ca="1" si="1"/>
        <v/>
      </c>
      <c r="G8" s="39" t="str">
        <f t="shared" ca="1" si="1"/>
        <v/>
      </c>
      <c r="H8" s="39" t="str">
        <f t="shared" ca="1" si="1"/>
        <v/>
      </c>
      <c r="I8" s="39" t="str">
        <f t="shared" ca="1" si="1"/>
        <v/>
      </c>
      <c r="K8" t="str">
        <f ca="1"/>
        <v>Собственная библиотека образов (доступ по FTP), Гб</v>
      </c>
      <c r="L8">
        <f ca="1"/>
        <v>10</v>
      </c>
      <c r="M8">
        <f ca="1"/>
        <v>10</v>
      </c>
      <c r="N8">
        <f ca="1"/>
        <v>20</v>
      </c>
      <c r="O8">
        <f ca="1"/>
        <v>20</v>
      </c>
      <c r="P8">
        <f ca="1"/>
        <v>20</v>
      </c>
      <c r="Q8">
        <f ca="1"/>
        <v>20</v>
      </c>
      <c r="R8">
        <f ca="1"/>
        <v>20</v>
      </c>
      <c r="S8">
        <f ca="1"/>
        <v>20</v>
      </c>
    </row>
    <row r="9" spans="1:19" x14ac:dyDescent="0.25">
      <c r="A9" s="39"/>
      <c r="B9" s="39" t="str">
        <f t="shared" ca="1" si="1"/>
        <v/>
      </c>
      <c r="C9" s="39" t="str">
        <f t="shared" ca="1" si="1"/>
        <v/>
      </c>
      <c r="D9" s="39" t="str">
        <f t="shared" ca="1" si="1"/>
        <v/>
      </c>
      <c r="E9" s="35">
        <f t="shared" ca="1" si="1"/>
        <v>9575</v>
      </c>
      <c r="F9" s="39" t="str">
        <f t="shared" ca="1" si="1"/>
        <v/>
      </c>
      <c r="G9" s="39" t="str">
        <f t="shared" ca="1" si="1"/>
        <v/>
      </c>
      <c r="H9" s="39" t="str">
        <f t="shared" ca="1" si="1"/>
        <v/>
      </c>
      <c r="I9" s="39" t="str">
        <f t="shared" ca="1" si="1"/>
        <v/>
      </c>
      <c r="K9" t="str">
        <f ca="1"/>
        <v>VLAN</v>
      </c>
      <c r="L9">
        <f ca="1"/>
        <v>1</v>
      </c>
      <c r="M9">
        <f ca="1"/>
        <v>1</v>
      </c>
      <c r="N9">
        <f ca="1"/>
        <v>1</v>
      </c>
      <c r="O9">
        <f ca="1"/>
        <v>1</v>
      </c>
      <c r="P9">
        <f ca="1"/>
        <v>1</v>
      </c>
      <c r="Q9">
        <f ca="1"/>
        <v>1</v>
      </c>
      <c r="R9">
        <f ca="1"/>
        <v>1</v>
      </c>
      <c r="S9">
        <f ca="1"/>
        <v>1</v>
      </c>
    </row>
    <row r="10" spans="1:19" x14ac:dyDescent="0.25">
      <c r="A10" s="25" t="s">
        <v>71</v>
      </c>
      <c r="B10" s="25">
        <f ca="1">IF(ГлавнаяТаблица[[#Totals],[CPU]]&gt;L4,ГлавнаяТаблица[[#Totals],[CPU]]-L4,0)</f>
        <v>7</v>
      </c>
      <c r="C10" s="25">
        <f ca="1">IF(ГлавнаяТаблица[[#Totals],[CPU]]&gt;M4,ГлавнаяТаблица[[#Totals],[CPU]]-M4,0)</f>
        <v>7</v>
      </c>
      <c r="D10" s="25">
        <f ca="1">IF(ГлавнаяТаблица[[#Totals],[CPU]]&gt;N4,ГлавнаяТаблица[[#Totals],[CPU]]-N4,0)</f>
        <v>6</v>
      </c>
      <c r="E10" s="25">
        <f ca="1">IF(ГлавнаяТаблица[[#Totals],[CPU]]&gt;O4,ГлавнаяТаблица[[#Totals],[CPU]]-O4,0)</f>
        <v>4</v>
      </c>
      <c r="F10" s="25">
        <f ca="1">IF(ГлавнаяТаблица[[#Totals],[CPU]]&gt;P4,ГлавнаяТаблица[[#Totals],[CPU]]-P4,0)</f>
        <v>0</v>
      </c>
      <c r="G10" s="25">
        <f ca="1">IF(ГлавнаяТаблица[[#Totals],[CPU]]&gt;Q4,ГлавнаяТаблица[[#Totals],[CPU]]-Q4,0)</f>
        <v>0</v>
      </c>
      <c r="H10" s="25">
        <f ca="1">IF(ГлавнаяТаблица[[#Totals],[CPU]]&gt;R4,ГлавнаяТаблица[[#Totals],[CPU]]-R4,0)</f>
        <v>0</v>
      </c>
      <c r="I10" s="25">
        <f ca="1">IF(ГлавнаяТаблица[[#Totals],[CPU]]&gt;S4,ГлавнаяТаблица[[#Totals],[CPU]]-S4,0)</f>
        <v>0</v>
      </c>
      <c r="K10" t="str">
        <f ca="1"/>
        <v>Внешние IP-адреса (IPv4)</v>
      </c>
      <c r="L10">
        <f ca="1"/>
        <v>1</v>
      </c>
      <c r="M10">
        <f ca="1"/>
        <v>1</v>
      </c>
      <c r="N10">
        <f ca="1"/>
        <v>1</v>
      </c>
      <c r="O10">
        <f ca="1"/>
        <v>1</v>
      </c>
      <c r="P10">
        <f ca="1"/>
        <v>1</v>
      </c>
      <c r="Q10">
        <f ca="1"/>
        <v>1</v>
      </c>
      <c r="R10">
        <f ca="1"/>
        <v>1</v>
      </c>
      <c r="S10">
        <f ca="1"/>
        <v>1</v>
      </c>
    </row>
    <row r="11" spans="1:19" x14ac:dyDescent="0.25">
      <c r="A11" s="25" t="s">
        <v>72</v>
      </c>
      <c r="B11" s="25">
        <f ca="1">IF(ГлавнаяТаблица[[#Totals],[RAM]]&gt;L3,ГлавнаяТаблица[[#Totals],[RAM]]-L3,0)</f>
        <v>14</v>
      </c>
      <c r="C11" s="25">
        <f ca="1">IF(ГлавнаяТаблица[[#Totals],[RAM]]&gt;M3,ГлавнаяТаблица[[#Totals],[RAM]]-M3,0)</f>
        <v>13</v>
      </c>
      <c r="D11" s="25">
        <f ca="1">IF(ГлавнаяТаблица[[#Totals],[RAM]]&gt;N3,ГлавнаяТаблица[[#Totals],[RAM]]-N3,0)</f>
        <v>11</v>
      </c>
      <c r="E11" s="25">
        <f ca="1">IF(ГлавнаяТаблица[[#Totals],[RAM]]&gt;O3,ГлавнаяТаблица[[#Totals],[RAM]]-O3,0)</f>
        <v>7</v>
      </c>
      <c r="F11" s="25">
        <f ca="1">IF(ГлавнаяТаблица[[#Totals],[RAM]]&gt;P3,ГлавнаяТаблица[[#Totals],[RAM]]-P3,0)</f>
        <v>0</v>
      </c>
      <c r="G11" s="25">
        <f ca="1">IF(ГлавнаяТаблица[[#Totals],[RAM]]&gt;Q3,ГлавнаяТаблица[[#Totals],[RAM]]-Q3,0)</f>
        <v>0</v>
      </c>
      <c r="H11" s="25">
        <f ca="1">IF(ГлавнаяТаблица[[#Totals],[RAM]]&gt;R3,ГлавнаяТаблица[[#Totals],[RAM]]-R3,0)</f>
        <v>0</v>
      </c>
      <c r="I11" s="25">
        <f ca="1">IF(ГлавнаяТаблица[[#Totals],[RAM]]&gt;S3,ГлавнаяТаблица[[#Totals],[RAM]]-S3,0)</f>
        <v>0</v>
      </c>
      <c r="K11" t="str">
        <f ca="1"/>
        <v>Внутренние IP-адреса</v>
      </c>
      <c r="L11" t="str">
        <f ca="1"/>
        <v>неогр</v>
      </c>
      <c r="M11" t="str">
        <f ca="1"/>
        <v>неогр</v>
      </c>
      <c r="N11" t="str">
        <f ca="1"/>
        <v>неогр</v>
      </c>
      <c r="O11" t="str">
        <f ca="1"/>
        <v>неогр</v>
      </c>
      <c r="P11" t="str">
        <f ca="1"/>
        <v>неогр</v>
      </c>
      <c r="Q11" t="str">
        <f ca="1"/>
        <v>неогр</v>
      </c>
      <c r="R11" t="str">
        <f ca="1"/>
        <v>неогр</v>
      </c>
      <c r="S11" t="str">
        <f ca="1"/>
        <v>неогр</v>
      </c>
    </row>
    <row r="12" spans="1:19" x14ac:dyDescent="0.25">
      <c r="A12" s="25" t="s">
        <v>73</v>
      </c>
      <c r="B12" s="25">
        <f ca="1">IF(ГлавнаяТаблица[[#Totals],[HDD]]&gt;L5,ГлавнаяТаблица[[#Totals],[HDD]]-L5,0)</f>
        <v>40</v>
      </c>
      <c r="C12" s="25">
        <f ca="1">IF(ГлавнаяТаблица[[#Totals],[HDD]]&gt;M5,ГлавнаяТаблица[[#Totals],[HDD]]-M5,0)</f>
        <v>0</v>
      </c>
      <c r="D12" s="25">
        <f ca="1">IF(ГлавнаяТаблица[[#Totals],[HDD]]&gt;N5,ГлавнаяТаблица[[#Totals],[HDD]]-N5,0)</f>
        <v>0</v>
      </c>
      <c r="E12" s="25">
        <f ca="1">IF(ГлавнаяТаблица[[#Totals],[HDD]]&gt;O5,ГлавнаяТаблица[[#Totals],[HDD]]-O5,0)</f>
        <v>0</v>
      </c>
      <c r="F12" s="25">
        <f ca="1">IF(ГлавнаяТаблица[[#Totals],[HDD]]&gt;P5,ГлавнаяТаблица[[#Totals],[HDD]]-P5,0)</f>
        <v>0</v>
      </c>
      <c r="G12" s="25">
        <f ca="1">IF(ГлавнаяТаблица[[#Totals],[HDD]]&gt;Q5,ГлавнаяТаблица[[#Totals],[HDD]]-Q5,0)</f>
        <v>0</v>
      </c>
      <c r="H12" s="25">
        <f ca="1">IF(ГлавнаяТаблица[[#Totals],[HDD]]&gt;R5,ГлавнаяТаблица[[#Totals],[HDD]]-R5,0)</f>
        <v>0</v>
      </c>
      <c r="I12" s="25">
        <f ca="1">IF(ГлавнаяТаблица[[#Totals],[HDD]]&gt;S5,ГлавнаяТаблица[[#Totals],[HDD]]-S5,0)</f>
        <v>0</v>
      </c>
      <c r="K12" t="str">
        <f ca="1"/>
        <v>Доступ к консоли ВМ</v>
      </c>
      <c r="L12" t="str">
        <f ca="1"/>
        <v>+</v>
      </c>
      <c r="M12" t="str">
        <f ca="1"/>
        <v>+</v>
      </c>
      <c r="N12" t="str">
        <f ca="1"/>
        <v>+</v>
      </c>
      <c r="O12" t="str">
        <f ca="1"/>
        <v>+</v>
      </c>
      <c r="P12" t="str">
        <f ca="1"/>
        <v>+</v>
      </c>
      <c r="Q12" t="str">
        <f ca="1"/>
        <v>+</v>
      </c>
      <c r="R12" t="str">
        <f ca="1"/>
        <v>+</v>
      </c>
      <c r="S12" t="str">
        <f ca="1"/>
        <v>+</v>
      </c>
    </row>
    <row r="13" spans="1:19" x14ac:dyDescent="0.25">
      <c r="A13" s="39"/>
      <c r="B13" s="39" t="str">
        <f ca="1">IF(AND(SUM(B10:B12)=0,1),B6,"")</f>
        <v/>
      </c>
      <c r="C13" s="39" t="str">
        <f ca="1">IF(AND(SUM(C10:C12)=0,B13=0),C6,"")</f>
        <v/>
      </c>
      <c r="D13" s="39" t="str">
        <f ca="1">IF(AND(SUM(D10:D12)=0,SUM(B13:C13)=0),D6,"")</f>
        <v/>
      </c>
      <c r="E13" s="39" t="str">
        <f ca="1">IF(AND(SUM(E10:E12)=0,SUM(B13:D13)=0),E6,"")</f>
        <v/>
      </c>
      <c r="F13" s="39">
        <f ca="1">IF(AND(SUM(F10:F12)=0,SUM(B13:E13)=0),F6,"")</f>
        <v>18778</v>
      </c>
      <c r="G13" s="39" t="str">
        <f ca="1">IF(AND(SUM(G10:G12)=0,SUM(B13:F13)=0),G6,"")</f>
        <v/>
      </c>
      <c r="H13" s="39" t="str">
        <f ca="1">IF(AND(SUM(H10:H12)=0,SUM(B13:G13)=0),H6,"")</f>
        <v/>
      </c>
      <c r="I13" s="39" t="str">
        <f ca="1">IF(AND(SUM(I10:I12)=0,SUM(B13:H13)=0),I6,"")</f>
        <v/>
      </c>
      <c r="K13" s="50" t="str">
        <f ca="1"/>
        <v>Произвольное распределение ресурсов между ВМ</v>
      </c>
      <c r="L13" t="str">
        <f ca="1"/>
        <v>+</v>
      </c>
      <c r="M13" t="str">
        <f ca="1"/>
        <v>+</v>
      </c>
      <c r="N13" t="str">
        <f ca="1"/>
        <v>+</v>
      </c>
      <c r="O13" t="str">
        <f ca="1"/>
        <v>+</v>
      </c>
      <c r="P13" t="str">
        <f ca="1"/>
        <v>+</v>
      </c>
      <c r="Q13" t="str">
        <f ca="1"/>
        <v>+</v>
      </c>
      <c r="R13" t="str">
        <f ca="1"/>
        <v>+</v>
      </c>
      <c r="S13" t="str">
        <f ca="1"/>
        <v>+</v>
      </c>
    </row>
    <row r="14" spans="1:19" ht="15" customHeight="1" x14ac:dyDescent="0.25">
      <c r="A14" s="37" t="s">
        <v>93</v>
      </c>
      <c r="B14" s="35">
        <f ca="1">IF(IF(OR(ТипТарифа="wit",ТипТарифа="eit"),MIN(B6:I6),SUM(B13:I13))&gt;0,IF(OR(ТипТарифа="wit",ТипТарифа="eit"),MIN(B6:I6),SUM(B13:I13)),"Выберите другой тип тарифов")</f>
        <v>17011</v>
      </c>
      <c r="K14" t="str">
        <f ca="1"/>
        <v>Шаблоны виртуальных машин</v>
      </c>
      <c r="L14" t="str">
        <f ca="1"/>
        <v>Windows Server 2012R2 Datacenter EN\RUS
Windows Server 2016 Datacenter EN\RUS
Windows 2008R2 SP1 Datacenter EN\RUS
CentOS 7.4 x64
CentOS 6.9 x64
Oracle Linux 7.4 x64
Oracle Linux 6.9 x64
Red Hat Enterprise Linux 7.4 x64
Red Hat Enterprise Linux 6.9 x64
SUSE Linux Enterprise Server 12 SP3 x64 
Ubuntu Server 17.10 x64
Bitrix 7.1.0 
Kerio Control 9.2.3
Mikrotik Cloud Hosted Router 6.40.4</v>
      </c>
      <c r="M14">
        <f ca="1"/>
        <v>0</v>
      </c>
      <c r="N14">
        <f ca="1"/>
        <v>0</v>
      </c>
      <c r="O14">
        <f ca="1"/>
        <v>0</v>
      </c>
      <c r="P14">
        <f ca="1"/>
        <v>0</v>
      </c>
      <c r="Q14">
        <f ca="1"/>
        <v>0</v>
      </c>
      <c r="R14">
        <f ca="1"/>
        <v>0</v>
      </c>
      <c r="S14">
        <f ca="1"/>
        <v>0</v>
      </c>
    </row>
    <row r="15" spans="1:19" x14ac:dyDescent="0.25">
      <c r="A15" s="38" t="s">
        <v>94</v>
      </c>
      <c r="B15" s="86" t="str">
        <f ca="1">CONCATENATE(B8,C8,D8,E8,F8,G8,H8,I8)</f>
        <v>WIT8</v>
      </c>
      <c r="K15">
        <f ca="1"/>
        <v>0</v>
      </c>
      <c r="L15">
        <f ca="1"/>
        <v>0</v>
      </c>
      <c r="M15">
        <f ca="1"/>
        <v>0</v>
      </c>
      <c r="N15">
        <f ca="1"/>
        <v>0</v>
      </c>
      <c r="O15">
        <f ca="1"/>
        <v>0</v>
      </c>
      <c r="P15">
        <f ca="1"/>
        <v>0</v>
      </c>
      <c r="Q15">
        <f ca="1"/>
        <v>0</v>
      </c>
      <c r="R15">
        <f ca="1"/>
        <v>0</v>
      </c>
      <c r="S15">
        <f ca="1"/>
        <v>0</v>
      </c>
    </row>
    <row r="16" spans="1:19" x14ac:dyDescent="0.25">
      <c r="A16" t="s">
        <v>104</v>
      </c>
      <c r="B16" s="35">
        <f ca="1">IF(SUM(B9:I9)&gt;0,SUM(B9:I9),"Выберите другой тип тарифов")</f>
        <v>9575</v>
      </c>
      <c r="K16">
        <f ca="1"/>
        <v>0</v>
      </c>
      <c r="L16">
        <f ca="1"/>
        <v>0</v>
      </c>
      <c r="M16">
        <f ca="1"/>
        <v>0</v>
      </c>
      <c r="N16">
        <f ca="1"/>
        <v>0</v>
      </c>
      <c r="O16">
        <f ca="1"/>
        <v>0</v>
      </c>
      <c r="P16">
        <f ca="1"/>
        <v>0</v>
      </c>
      <c r="Q16">
        <f ca="1"/>
        <v>0</v>
      </c>
      <c r="R16">
        <f ca="1"/>
        <v>0</v>
      </c>
      <c r="S16">
        <f ca="1"/>
        <v>0</v>
      </c>
    </row>
    <row r="17" spans="1:19" x14ac:dyDescent="0.25">
      <c r="A17" t="s">
        <v>13</v>
      </c>
      <c r="B17" s="35"/>
      <c r="K17">
        <f ca="1"/>
        <v>0</v>
      </c>
      <c r="L17">
        <f ca="1"/>
        <v>0</v>
      </c>
      <c r="M17">
        <f ca="1"/>
        <v>0</v>
      </c>
      <c r="N17">
        <f ca="1"/>
        <v>0</v>
      </c>
      <c r="O17">
        <f ca="1"/>
        <v>0</v>
      </c>
      <c r="P17">
        <f ca="1"/>
        <v>0</v>
      </c>
      <c r="Q17">
        <f ca="1"/>
        <v>0</v>
      </c>
      <c r="R17">
        <f ca="1"/>
        <v>0</v>
      </c>
      <c r="S17">
        <f ca="1"/>
        <v>0</v>
      </c>
    </row>
    <row r="18" spans="1:19" x14ac:dyDescent="0.25">
      <c r="A18" s="41" t="s">
        <v>71</v>
      </c>
      <c r="B18" s="40">
        <f ca="1">INDEX(B10:I10,1,MATCH(best_tarif,$B$1:$I$1,0))</f>
        <v>4</v>
      </c>
      <c r="K18">
        <f ca="1"/>
        <v>0</v>
      </c>
      <c r="L18">
        <f ca="1"/>
        <v>0</v>
      </c>
      <c r="M18">
        <f ca="1"/>
        <v>0</v>
      </c>
      <c r="N18">
        <f ca="1"/>
        <v>0</v>
      </c>
      <c r="O18">
        <f ca="1"/>
        <v>0</v>
      </c>
      <c r="P18">
        <f ca="1"/>
        <v>0</v>
      </c>
      <c r="Q18">
        <f ca="1"/>
        <v>0</v>
      </c>
      <c r="R18">
        <f ca="1"/>
        <v>0</v>
      </c>
      <c r="S18">
        <f ca="1"/>
        <v>0</v>
      </c>
    </row>
    <row r="19" spans="1:19" x14ac:dyDescent="0.25">
      <c r="A19" s="41" t="s">
        <v>72</v>
      </c>
      <c r="B19" s="40">
        <f ca="1">INDEX(B11:I11,1,MATCH(best_tarif,$B$1:$I$1,0))</f>
        <v>7</v>
      </c>
      <c r="K19" t="str">
        <f ca="1"/>
        <v>Подключение к сети</v>
      </c>
      <c r="L19">
        <f ca="1"/>
        <v>0</v>
      </c>
      <c r="M19">
        <f ca="1"/>
        <v>0</v>
      </c>
      <c r="N19">
        <f ca="1"/>
        <v>0</v>
      </c>
      <c r="O19">
        <f ca="1"/>
        <v>0</v>
      </c>
      <c r="P19">
        <f ca="1"/>
        <v>0</v>
      </c>
      <c r="Q19">
        <f ca="1"/>
        <v>0</v>
      </c>
      <c r="R19">
        <f ca="1"/>
        <v>0</v>
      </c>
      <c r="S19">
        <f ca="1"/>
        <v>0</v>
      </c>
    </row>
    <row r="20" spans="1:19" x14ac:dyDescent="0.25">
      <c r="A20" s="41" t="s">
        <v>73</v>
      </c>
      <c r="B20" s="40">
        <f ca="1">INDEX(B12:I12,1,MATCH(best_tarif,$B$1:$I$1,0))</f>
        <v>0</v>
      </c>
      <c r="K20" t="str">
        <f ca="1"/>
        <v>- внутренняя сеть до 500 Мбит/сек</v>
      </c>
      <c r="L20" t="str">
        <f ca="1"/>
        <v>+</v>
      </c>
      <c r="M20" t="str">
        <f ca="1"/>
        <v>+</v>
      </c>
      <c r="N20" t="str">
        <f ca="1"/>
        <v>+</v>
      </c>
      <c r="O20" t="str">
        <f ca="1"/>
        <v>+</v>
      </c>
      <c r="P20" t="str">
        <f ca="1"/>
        <v>+</v>
      </c>
      <c r="Q20" t="str">
        <f ca="1"/>
        <v>+</v>
      </c>
      <c r="R20" t="str">
        <f ca="1"/>
        <v>+</v>
      </c>
      <c r="S20" t="str">
        <f ca="1"/>
        <v>+</v>
      </c>
    </row>
    <row r="21" spans="1:19" x14ac:dyDescent="0.25">
      <c r="A21" s="41" t="s">
        <v>109</v>
      </c>
      <c r="B21" t="str">
        <f ca="1">IF(SUM(B18:B20)=0,"",CONCATENATE(", дополнительно ",IF(addCPU=0,"",CONCATENATE(addCPU," CPU")),IF(addRAM=0,,CONCATENATE(IF(addCPU=0,,", "),addRAM," GB RAM")),IF(addHDD=0,"",CONCATENATE(IF(OR(addRAM&gt;0,addCPU&gt;0),", ",),addHDD," GB HDD"))))</f>
        <v>, дополнительно 4 CPU, 7 GB RAM</v>
      </c>
      <c r="K21" t="str">
        <f ca="1"/>
        <v>- подключение к сети Интернет 100Мб/с, общий канал</v>
      </c>
      <c r="L21" t="str">
        <f ca="1"/>
        <v>+</v>
      </c>
      <c r="M21" t="str">
        <f ca="1"/>
        <v>+</v>
      </c>
      <c r="N21" t="str">
        <f ca="1"/>
        <v>+</v>
      </c>
      <c r="O21" t="str">
        <f ca="1"/>
        <v>+</v>
      </c>
      <c r="P21" t="str">
        <f ca="1"/>
        <v>+</v>
      </c>
      <c r="Q21" t="str">
        <f ca="1"/>
        <v>+</v>
      </c>
      <c r="R21" t="str">
        <f ca="1"/>
        <v>+</v>
      </c>
      <c r="S21" t="str">
        <f ca="1"/>
        <v>+</v>
      </c>
    </row>
    <row r="22" spans="1:19" x14ac:dyDescent="0.25">
      <c r="K22" t="str">
        <f ca="1"/>
        <v>Дополнительно</v>
      </c>
      <c r="L22">
        <f ca="1"/>
        <v>0</v>
      </c>
      <c r="M22">
        <f ca="1"/>
        <v>0</v>
      </c>
      <c r="N22">
        <f ca="1"/>
        <v>0</v>
      </c>
      <c r="O22">
        <f ca="1"/>
        <v>0</v>
      </c>
      <c r="P22">
        <f ca="1"/>
        <v>0</v>
      </c>
      <c r="Q22">
        <f ca="1"/>
        <v>0</v>
      </c>
      <c r="R22">
        <f ca="1"/>
        <v>0</v>
      </c>
      <c r="S22">
        <f ca="1"/>
        <v>0</v>
      </c>
    </row>
    <row r="23" spans="1:19" x14ac:dyDescent="0.25">
      <c r="A23" s="25" t="s">
        <v>69</v>
      </c>
      <c r="B23" s="25">
        <f>Тарифы!B23</f>
        <v>780</v>
      </c>
      <c r="C23" s="25">
        <f>Тарифы!C23</f>
        <v>780</v>
      </c>
      <c r="D23" s="25">
        <f>Тарифы!D23</f>
        <v>745</v>
      </c>
      <c r="E23" s="25">
        <f>Тарифы!E23</f>
        <v>708</v>
      </c>
      <c r="F23" s="25">
        <f>Тарифы!F23</f>
        <v>708</v>
      </c>
      <c r="G23" s="25">
        <f>Тарифы!G23</f>
        <v>708</v>
      </c>
      <c r="H23" s="25">
        <f>Тарифы!H23</f>
        <v>670</v>
      </c>
      <c r="I23" s="25">
        <f>Тарифы!I23</f>
        <v>632</v>
      </c>
      <c r="K23" t="str">
        <f ca="1"/>
        <v>RAM, руб/1Гб/мес</v>
      </c>
      <c r="L23">
        <f ca="1"/>
        <v>780</v>
      </c>
      <c r="M23">
        <f ca="1"/>
        <v>780</v>
      </c>
      <c r="N23">
        <f ca="1"/>
        <v>745</v>
      </c>
      <c r="O23">
        <f ca="1"/>
        <v>708</v>
      </c>
      <c r="P23">
        <f ca="1"/>
        <v>708</v>
      </c>
      <c r="Q23">
        <f ca="1"/>
        <v>708</v>
      </c>
      <c r="R23">
        <f ca="1"/>
        <v>670</v>
      </c>
      <c r="S23">
        <f ca="1"/>
        <v>632</v>
      </c>
    </row>
    <row r="24" spans="1:19" x14ac:dyDescent="0.25">
      <c r="A24" s="25" t="s">
        <v>70</v>
      </c>
      <c r="B24" s="25">
        <f>Тарифы!B24</f>
        <v>688</v>
      </c>
      <c r="C24" s="25">
        <f>Тарифы!C24</f>
        <v>688</v>
      </c>
      <c r="D24" s="25">
        <f>Тарифы!D24</f>
        <v>650</v>
      </c>
      <c r="E24" s="25">
        <f>Тарифы!E24</f>
        <v>620</v>
      </c>
      <c r="F24" s="25">
        <f>Тарифы!F24</f>
        <v>620</v>
      </c>
      <c r="G24" s="25">
        <f>Тарифы!G24</f>
        <v>620</v>
      </c>
      <c r="H24" s="25">
        <f>Тарифы!H24</f>
        <v>585</v>
      </c>
      <c r="I24" s="25">
        <f>Тарифы!I24</f>
        <v>555</v>
      </c>
      <c r="K24" t="str">
        <f ca="1"/>
        <v>vCPU, руб/1шт/мес</v>
      </c>
      <c r="L24">
        <f ca="1"/>
        <v>688</v>
      </c>
      <c r="M24">
        <f ca="1"/>
        <v>688</v>
      </c>
      <c r="N24">
        <f ca="1"/>
        <v>650</v>
      </c>
      <c r="O24">
        <f ca="1"/>
        <v>620</v>
      </c>
      <c r="P24">
        <f ca="1"/>
        <v>620</v>
      </c>
      <c r="Q24">
        <f ca="1"/>
        <v>620</v>
      </c>
      <c r="R24">
        <f ca="1"/>
        <v>585</v>
      </c>
      <c r="S24">
        <f ca="1"/>
        <v>555</v>
      </c>
    </row>
    <row r="25" spans="1:19" x14ac:dyDescent="0.25">
      <c r="A25" s="25" t="s">
        <v>106</v>
      </c>
      <c r="B25" s="25">
        <f>IF(ГлавнаяТаблица[[#Totals],[CPU]]&gt;Тарифы!B26,(ГлавнаяТаблица[[#Totals],[CPU]]-Тарифы!B26)*Тарифы!#REF!,0)</f>
        <v>0</v>
      </c>
      <c r="C25" s="25">
        <f>IF(ГлавнаяТаблица[[#Totals],[CPU]]&gt;Тарифы!C26,(ГлавнаяТаблица[[#Totals],[CPU]]-Тарифы!C26)*Тарифы!#REF!,0)</f>
        <v>0</v>
      </c>
      <c r="D25" s="25">
        <f>IF(ГлавнаяТаблица[[#Totals],[CPU]]&gt;Тарифы!D26,(ГлавнаяТаблица[[#Totals],[CPU]]-Тарифы!D26)*Тарифы!#REF!,0)</f>
        <v>0</v>
      </c>
      <c r="E25" s="25">
        <f>IF(ГлавнаяТаблица[[#Totals],[CPU]]&gt;Тарифы!E26,(ГлавнаяТаблица[[#Totals],[CPU]]-Тарифы!E26)*Тарифы!#REF!,0)</f>
        <v>0</v>
      </c>
      <c r="F25" s="25">
        <f>IF(ГлавнаяТаблица[[#Totals],[CPU]]&gt;Тарифы!F26,(ГлавнаяТаблица[[#Totals],[CPU]]-Тарифы!F26)*Тарифы!#REF!,0)</f>
        <v>0</v>
      </c>
      <c r="G25" s="25">
        <f>IF(ГлавнаяТаблица[[#Totals],[CPU]]&gt;Тарифы!G26,(ГлавнаяТаблица[[#Totals],[CPU]]-Тарифы!G26)*Тарифы!#REF!,0)</f>
        <v>0</v>
      </c>
      <c r="H25" s="25">
        <f>IF(ГлавнаяТаблица[[#Totals],[CPU]]&gt;Тарифы!H26,(ГлавнаяТаблица[[#Totals],[CPU]]-Тарифы!H26)*Тарифы!#REF!,0)</f>
        <v>0</v>
      </c>
      <c r="I25" s="25">
        <f>IF(ГлавнаяТаблица[[#Totals],[CPU]]&gt;Тарифы!I26,(ГлавнаяТаблица[[#Totals],[CPU]]-Тарифы!I26)*Тарифы!#REF!,0)</f>
        <v>0</v>
      </c>
      <c r="K25" t="str">
        <f ca="1"/>
        <v>HDD Стандарт, руб/1Гб/мес</v>
      </c>
      <c r="L25">
        <f ca="1"/>
        <v>11.2</v>
      </c>
      <c r="M25">
        <f ca="1"/>
        <v>11.2</v>
      </c>
      <c r="N25">
        <f ca="1"/>
        <v>11.2</v>
      </c>
      <c r="O25">
        <f ca="1"/>
        <v>11.2</v>
      </c>
      <c r="P25">
        <f ca="1"/>
        <v>11.2</v>
      </c>
      <c r="Q25">
        <f ca="1"/>
        <v>11.2</v>
      </c>
      <c r="R25">
        <f ca="1"/>
        <v>9.3000000000000007</v>
      </c>
      <c r="S25">
        <f ca="1"/>
        <v>9.3000000000000007</v>
      </c>
    </row>
    <row r="26" spans="1:19" x14ac:dyDescent="0.25">
      <c r="A26" s="25" t="s">
        <v>107</v>
      </c>
      <c r="B26" s="25" t="e">
        <f>IF(ГлавнаяТаблица[[#Totals],[RAM]]&gt;Тарифы!B25,(ГлавнаяТаблица[[#Totals],[RAM]]-Тарифы!B25)*Тарифы!#REF!,0)</f>
        <v>#REF!</v>
      </c>
      <c r="C26" s="25" t="e">
        <f>IF(ГлавнаяТаблица[[#Totals],[RAM]]&gt;Тарифы!C25,(ГлавнаяТаблица[[#Totals],[RAM]]-Тарифы!C25)*Тарифы!#REF!,0)</f>
        <v>#REF!</v>
      </c>
      <c r="D26" s="25" t="e">
        <f>IF(ГлавнаяТаблица[[#Totals],[RAM]]&gt;Тарифы!D25,(ГлавнаяТаблица[[#Totals],[RAM]]-Тарифы!D25)*Тарифы!#REF!,0)</f>
        <v>#REF!</v>
      </c>
      <c r="E26" s="25" t="e">
        <f>IF(ГлавнаяТаблица[[#Totals],[RAM]]&gt;Тарифы!E25,(ГлавнаяТаблица[[#Totals],[RAM]]-Тарифы!E25)*Тарифы!#REF!,0)</f>
        <v>#REF!</v>
      </c>
      <c r="F26" s="25" t="e">
        <f>IF(ГлавнаяТаблица[[#Totals],[RAM]]&gt;Тарифы!F25,(ГлавнаяТаблица[[#Totals],[RAM]]-Тарифы!F25)*Тарифы!#REF!,0)</f>
        <v>#REF!</v>
      </c>
      <c r="G26" s="25" t="e">
        <f>IF(ГлавнаяТаблица[[#Totals],[RAM]]&gt;Тарифы!G25,(ГлавнаяТаблица[[#Totals],[RAM]]-Тарифы!G25)*Тарифы!#REF!,0)</f>
        <v>#REF!</v>
      </c>
      <c r="H26" s="25" t="e">
        <f>IF(ГлавнаяТаблица[[#Totals],[RAM]]&gt;Тарифы!H25,(ГлавнаяТаблица[[#Totals],[RAM]]-Тарифы!H25)*Тарифы!#REF!,0)</f>
        <v>#REF!</v>
      </c>
      <c r="I26" s="25" t="e">
        <f>IF(ГлавнаяТаблица[[#Totals],[RAM]]&gt;Тарифы!I25,(ГлавнаяТаблица[[#Totals],[RAM]]-Тарифы!I25)*Тарифы!#REF!,0)</f>
        <v>#REF!</v>
      </c>
      <c r="K26" t="str">
        <f ca="1"/>
        <v>HDD Супер, руб/1Гб/мес</v>
      </c>
      <c r="L26">
        <f ca="1"/>
        <v>22.4</v>
      </c>
      <c r="M26">
        <f ca="1"/>
        <v>22.4</v>
      </c>
      <c r="N26">
        <f ca="1"/>
        <v>22.4</v>
      </c>
      <c r="O26">
        <f ca="1"/>
        <v>21</v>
      </c>
      <c r="P26">
        <f ca="1"/>
        <v>21</v>
      </c>
      <c r="Q26">
        <f ca="1"/>
        <v>21</v>
      </c>
      <c r="R26">
        <f ca="1"/>
        <v>21</v>
      </c>
      <c r="S26">
        <f ca="1"/>
        <v>19</v>
      </c>
    </row>
    <row r="27" spans="1:19" x14ac:dyDescent="0.25">
      <c r="A27" s="25" t="s">
        <v>108</v>
      </c>
      <c r="B27" s="25" t="e">
        <f>IF(ГлавнаяТаблица[[#Totals],[HDD]]&gt;Тарифы!B27,(ГлавнаяТаблица[[#Totals],[HDD]]-Тарифы!B27)*Тарифы!#REF!,0)</f>
        <v>#REF!</v>
      </c>
      <c r="C27" s="25" t="e">
        <f>IF(ГлавнаяТаблица[[#Totals],[HDD]]&gt;Тарифы!C27,(ГлавнаяТаблица[[#Totals],[HDD]]-Тарифы!C27)*Тарифы!#REF!,0)</f>
        <v>#REF!</v>
      </c>
      <c r="D27" s="25" t="e">
        <f>IF(ГлавнаяТаблица[[#Totals],[HDD]]&gt;Тарифы!D27,(ГлавнаяТаблица[[#Totals],[HDD]]-Тарифы!D27)*Тарифы!#REF!,0)</f>
        <v>#REF!</v>
      </c>
      <c r="E27" s="25" t="e">
        <f>IF(ГлавнаяТаблица[[#Totals],[HDD]]&gt;Тарифы!E27,(ГлавнаяТаблица[[#Totals],[HDD]]-Тарифы!E27)*Тарифы!#REF!,0)</f>
        <v>#REF!</v>
      </c>
      <c r="F27" s="25" t="e">
        <f>IF(ГлавнаяТаблица[[#Totals],[HDD]]&gt;Тарифы!F27,(ГлавнаяТаблица[[#Totals],[HDD]]-Тарифы!F27)*Тарифы!#REF!,0)</f>
        <v>#REF!</v>
      </c>
      <c r="G27" s="25" t="e">
        <f>IF(ГлавнаяТаблица[[#Totals],[HDD]]&gt;Тарифы!G27,(ГлавнаяТаблица[[#Totals],[HDD]]-Тарифы!G27)*Тарифы!#REF!,0)</f>
        <v>#REF!</v>
      </c>
      <c r="H27" s="25" t="e">
        <f>IF(ГлавнаяТаблица[[#Totals],[HDD]]&gt;Тарифы!H27,(ГлавнаяТаблица[[#Totals],[HDD]]-Тарифы!H27)*Тарифы!#REF!,0)</f>
        <v>#REF!</v>
      </c>
      <c r="I27" s="25" t="e">
        <f>IF(ГлавнаяТаблица[[#Totals],[HDD]]&gt;Тарифы!I27,(ГлавнаяТаблица[[#Totals],[HDD]]-Тарифы!I27)*Тарифы!#REF!,0)</f>
        <v>#REF!</v>
      </c>
      <c r="K27" t="str">
        <f ca="1"/>
        <v>HDD Архив, руб/1Гб/мес</v>
      </c>
      <c r="L27">
        <f ca="1"/>
        <v>4.5</v>
      </c>
      <c r="M27">
        <f ca="1"/>
        <v>4.5</v>
      </c>
      <c r="N27">
        <f ca="1"/>
        <v>4.5</v>
      </c>
      <c r="O27">
        <f ca="1"/>
        <v>4.5</v>
      </c>
      <c r="P27">
        <f ca="1"/>
        <v>4.5</v>
      </c>
      <c r="Q27">
        <f ca="1"/>
        <v>4.5</v>
      </c>
      <c r="R27">
        <f ca="1"/>
        <v>4.5</v>
      </c>
      <c r="S27">
        <f ca="1"/>
        <v>4.5</v>
      </c>
    </row>
    <row r="28" spans="1:19" x14ac:dyDescent="0.25">
      <c r="A28" s="36" t="s">
        <v>28</v>
      </c>
      <c r="B28" s="36" t="e">
        <f>SUM(B24:B27)</f>
        <v>#REF!</v>
      </c>
      <c r="C28" s="36" t="e">
        <f t="shared" ref="C28:I28" si="2">SUM(C24:C27)</f>
        <v>#REF!</v>
      </c>
      <c r="D28" s="36" t="e">
        <f t="shared" si="2"/>
        <v>#REF!</v>
      </c>
      <c r="E28" s="36" t="e">
        <f t="shared" si="2"/>
        <v>#REF!</v>
      </c>
      <c r="F28" s="36" t="e">
        <f t="shared" si="2"/>
        <v>#REF!</v>
      </c>
      <c r="G28" s="36" t="e">
        <f t="shared" si="2"/>
        <v>#REF!</v>
      </c>
      <c r="H28" s="36" t="e">
        <f t="shared" si="2"/>
        <v>#REF!</v>
      </c>
      <c r="I28" s="36" t="e">
        <f t="shared" si="2"/>
        <v>#REF!</v>
      </c>
      <c r="K28" t="str">
        <f ca="1"/>
        <v>VPN</v>
      </c>
      <c r="L28">
        <f ca="1"/>
        <v>1700</v>
      </c>
      <c r="M28">
        <f ca="1"/>
        <v>1700</v>
      </c>
      <c r="N28">
        <f ca="1"/>
        <v>1700</v>
      </c>
      <c r="O28">
        <f ca="1"/>
        <v>1700</v>
      </c>
      <c r="P28">
        <f ca="1"/>
        <v>1700</v>
      </c>
      <c r="Q28">
        <f ca="1"/>
        <v>1700</v>
      </c>
      <c r="R28">
        <f ca="1"/>
        <v>1700</v>
      </c>
      <c r="S28">
        <f ca="1"/>
        <v>1700</v>
      </c>
    </row>
    <row r="29" spans="1:19" ht="15" customHeight="1" x14ac:dyDescent="0.25">
      <c r="A29" s="87"/>
      <c r="B29" s="39"/>
      <c r="C29" s="39"/>
      <c r="D29" s="39"/>
      <c r="E29" s="35"/>
      <c r="F29" s="39"/>
      <c r="G29" s="39"/>
      <c r="H29" s="39"/>
      <c r="I29" s="39"/>
      <c r="K29" t="str">
        <f ca="1"/>
        <v>VLAN, руб/1шт/мес.</v>
      </c>
      <c r="L29">
        <f ca="1"/>
        <v>0</v>
      </c>
      <c r="M29">
        <f ca="1"/>
        <v>0</v>
      </c>
      <c r="N29">
        <f ca="1"/>
        <v>0</v>
      </c>
      <c r="O29">
        <f ca="1"/>
        <v>0</v>
      </c>
      <c r="P29">
        <f ca="1"/>
        <v>0</v>
      </c>
      <c r="Q29">
        <f ca="1"/>
        <v>0</v>
      </c>
      <c r="R29">
        <f ca="1"/>
        <v>0</v>
      </c>
      <c r="S29">
        <f ca="1"/>
        <v>0</v>
      </c>
    </row>
    <row r="30" spans="1:19" x14ac:dyDescent="0.25">
      <c r="A30" s="88" t="s">
        <v>422</v>
      </c>
      <c r="B30" s="39" t="str">
        <f t="shared" ref="B30:I30" ca="1" si="3">IF(B13="","",B1)</f>
        <v/>
      </c>
      <c r="C30" s="39" t="str">
        <f t="shared" ca="1" si="3"/>
        <v/>
      </c>
      <c r="D30" s="39" t="str">
        <f t="shared" ca="1" si="3"/>
        <v/>
      </c>
      <c r="E30" s="39" t="str">
        <f t="shared" ca="1" si="3"/>
        <v/>
      </c>
      <c r="F30" s="39" t="str">
        <f t="shared" ca="1" si="3"/>
        <v>WIT16</v>
      </c>
      <c r="G30" s="39" t="str">
        <f t="shared" ca="1" si="3"/>
        <v/>
      </c>
      <c r="H30" s="39" t="str">
        <f t="shared" ca="1" si="3"/>
        <v/>
      </c>
      <c r="I30" s="39" t="str">
        <f t="shared" ca="1" si="3"/>
        <v/>
      </c>
      <c r="K30" t="str">
        <f ca="1"/>
        <v>IP-адрес (IPv4), руб/1шт/мес</v>
      </c>
      <c r="L30">
        <f ca="1"/>
        <v>465</v>
      </c>
      <c r="M30">
        <f ca="1"/>
        <v>465</v>
      </c>
      <c r="N30">
        <f ca="1"/>
        <v>465</v>
      </c>
      <c r="O30">
        <f ca="1"/>
        <v>465</v>
      </c>
      <c r="P30">
        <f ca="1"/>
        <v>465</v>
      </c>
      <c r="Q30">
        <f ca="1"/>
        <v>465</v>
      </c>
      <c r="R30">
        <f ca="1"/>
        <v>465</v>
      </c>
      <c r="S30">
        <f ca="1"/>
        <v>465</v>
      </c>
    </row>
    <row r="31" spans="1:19" x14ac:dyDescent="0.25">
      <c r="A31" s="39"/>
      <c r="B31" s="39"/>
      <c r="C31" s="39"/>
      <c r="D31" s="39"/>
      <c r="E31" s="35"/>
      <c r="F31" s="39"/>
      <c r="G31" s="39"/>
      <c r="H31" s="39"/>
      <c r="I31" s="39"/>
      <c r="K31" t="str">
        <f ca="1"/>
        <v>Защита от Ddos-атак, 1 IP, руб./мес.</v>
      </c>
      <c r="L31">
        <f ca="1"/>
        <v>558</v>
      </c>
      <c r="M31">
        <f ca="1"/>
        <v>558</v>
      </c>
      <c r="N31">
        <f ca="1"/>
        <v>558</v>
      </c>
      <c r="O31">
        <f ca="1"/>
        <v>1115</v>
      </c>
      <c r="P31">
        <f ca="1"/>
        <v>1115</v>
      </c>
      <c r="Q31">
        <f ca="1"/>
        <v>1115</v>
      </c>
      <c r="R31">
        <f ca="1"/>
        <v>1115</v>
      </c>
      <c r="S31">
        <f ca="1"/>
        <v>1115</v>
      </c>
    </row>
    <row r="32" spans="1:19" x14ac:dyDescent="0.25">
      <c r="A32" s="50" t="s">
        <v>420</v>
      </c>
      <c r="B32" s="23" t="s">
        <v>421</v>
      </c>
      <c r="K32" t="str">
        <f ca="1"/>
        <v>Собственная библиотека образов (доступ по FTP) превышение, руб/1Гб/мес.</v>
      </c>
      <c r="L32">
        <f ca="1"/>
        <v>4.5</v>
      </c>
      <c r="M32">
        <f ca="1"/>
        <v>4.5</v>
      </c>
      <c r="N32">
        <f ca="1"/>
        <v>4.5</v>
      </c>
      <c r="O32">
        <f ca="1"/>
        <v>4.5</v>
      </c>
      <c r="P32">
        <f ca="1"/>
        <v>4.5</v>
      </c>
      <c r="Q32">
        <f ca="1"/>
        <v>4.5</v>
      </c>
      <c r="R32">
        <f ca="1"/>
        <v>4.5</v>
      </c>
      <c r="S32">
        <f ca="1"/>
        <v>4.5</v>
      </c>
    </row>
    <row r="33" spans="1:19" x14ac:dyDescent="0.25">
      <c r="A33" s="50" t="s">
        <v>408</v>
      </c>
      <c r="B33" s="23" t="s">
        <v>418</v>
      </c>
      <c r="K33" t="str">
        <f ca="1"/>
        <v>Резервирование 100% vCPU,(100% ядра 2,4ГГц) 
руб. в мес.</v>
      </c>
      <c r="L33">
        <f ca="1"/>
        <v>2790</v>
      </c>
      <c r="M33">
        <f ca="1"/>
        <v>2790</v>
      </c>
      <c r="N33">
        <f ca="1"/>
        <v>2790</v>
      </c>
      <c r="O33">
        <f ca="1"/>
        <v>2790</v>
      </c>
      <c r="P33">
        <f ca="1"/>
        <v>2790</v>
      </c>
      <c r="Q33">
        <f ca="1"/>
        <v>2790</v>
      </c>
      <c r="R33">
        <f ca="1"/>
        <v>2790</v>
      </c>
      <c r="S33">
        <f ca="1"/>
        <v>2790</v>
      </c>
    </row>
    <row r="34" spans="1:19" x14ac:dyDescent="0.25">
      <c r="A34" s="50" t="s">
        <v>409</v>
      </c>
      <c r="B34" s="23" t="s">
        <v>415</v>
      </c>
    </row>
    <row r="35" spans="1:19" x14ac:dyDescent="0.25">
      <c r="A35" s="50" t="s">
        <v>410</v>
      </c>
      <c r="B35" s="23" t="s">
        <v>416</v>
      </c>
    </row>
    <row r="36" spans="1:19" x14ac:dyDescent="0.25">
      <c r="A36" s="50" t="s">
        <v>411</v>
      </c>
      <c r="B36" s="23" t="s">
        <v>414</v>
      </c>
    </row>
    <row r="37" spans="1:19" x14ac:dyDescent="0.25">
      <c r="A37" s="50" t="s">
        <v>412</v>
      </c>
      <c r="B37" s="23" t="s">
        <v>417</v>
      </c>
    </row>
    <row r="38" spans="1:19" x14ac:dyDescent="0.25">
      <c r="A38" s="50" t="s">
        <v>413</v>
      </c>
      <c r="B38" s="23" t="s">
        <v>419</v>
      </c>
    </row>
    <row r="42" spans="1:19" x14ac:dyDescent="0.25">
      <c r="A42" s="14"/>
    </row>
  </sheetData>
  <mergeCells count="1">
    <mergeCell ref="A7:A8"/>
  </mergeCells>
  <pageMargins left="0.7" right="0.7" top="0.75" bottom="0.75" header="0.3" footer="0.3"/>
  <pageSetup paperSize="9" orientation="portrait" r:id="rId1"/>
  <tableParts count="1">
    <tablePart r:id="rId2"/>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5D03F02A3681754099977CAE2A428DF7" ma:contentTypeVersion="15" ma:contentTypeDescription="Создание документа." ma:contentTypeScope="" ma:versionID="41ccc4b6c8f986eaa4e327c868477729">
  <xsd:schema xmlns:xsd="http://www.w3.org/2001/XMLSchema" xmlns:xs="http://www.w3.org/2001/XMLSchema" xmlns:p="http://schemas.microsoft.com/office/2006/metadata/properties" xmlns:ns2="0900e988-999d-4efd-8615-08feb0822d87" xmlns:ns3="764593a9-92e8-40a9-8ecf-f923663bd399" targetNamespace="http://schemas.microsoft.com/office/2006/metadata/properties" ma:root="true" ma:fieldsID="6e1ac361d50666e9da1b30f3ceb0a18c" ns2:_="" ns3:_="">
    <xsd:import namespace="0900e988-999d-4efd-8615-08feb0822d87"/>
    <xsd:import namespace="764593a9-92e8-40a9-8ecf-f923663bd39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00e988-999d-4efd-8615-08feb0822d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Теги изображений" ma:readOnly="false" ma:fieldId="{5cf76f15-5ced-4ddc-b409-7134ff3c332f}" ma:taxonomyMulti="true" ma:sspId="77f9981c-1f79-49d5-a985-e8d2178baad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4593a9-92e8-40a9-8ecf-f923663bd399" elementFormDefault="qualified">
    <xsd:import namespace="http://schemas.microsoft.com/office/2006/documentManagement/types"/>
    <xsd:import namespace="http://schemas.microsoft.com/office/infopath/2007/PartnerControls"/>
    <xsd:element name="SharedWithUsers" ma:index="14"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Совместно с подробностями" ma:internalName="SharedWithDetails" ma:readOnly="true">
      <xsd:simpleType>
        <xsd:restriction base="dms:Note">
          <xsd:maxLength value="255"/>
        </xsd:restriction>
      </xsd:simpleType>
    </xsd:element>
    <xsd:element name="TaxCatchAll" ma:index="22" nillable="true" ma:displayName="Taxonomy Catch All Column" ma:hidden="true" ma:list="{97fc9cd5-cd0c-4a52-9db5-92089ab5a1d7}" ma:internalName="TaxCatchAll" ma:showField="CatchAllData" ma:web="764593a9-92e8-40a9-8ecf-f923663bd3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900e988-999d-4efd-8615-08feb0822d87">
      <Terms xmlns="http://schemas.microsoft.com/office/infopath/2007/PartnerControls"/>
    </lcf76f155ced4ddcb4097134ff3c332f>
    <TaxCatchAll xmlns="764593a9-92e8-40a9-8ecf-f923663bd399" xsi:nil="true"/>
  </documentManagement>
</p:properties>
</file>

<file path=customXml/itemProps1.xml><?xml version="1.0" encoding="utf-8"?>
<ds:datastoreItem xmlns:ds="http://schemas.openxmlformats.org/officeDocument/2006/customXml" ds:itemID="{382CAEFA-F488-4ED0-A061-7E160A5E92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00e988-999d-4efd-8615-08feb0822d87"/>
    <ds:schemaRef ds:uri="764593a9-92e8-40a9-8ecf-f923663bd3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9AEC44-82ED-48E3-9082-4CA7704E1F51}">
  <ds:schemaRefs>
    <ds:schemaRef ds:uri="http://schemas.microsoft.com/sharepoint/v3/contenttype/forms"/>
  </ds:schemaRefs>
</ds:datastoreItem>
</file>

<file path=customXml/itemProps3.xml><?xml version="1.0" encoding="utf-8"?>
<ds:datastoreItem xmlns:ds="http://schemas.openxmlformats.org/officeDocument/2006/customXml" ds:itemID="{C466EC32-247E-453D-A322-5AC82FC98A5A}">
  <ds:schemaRefs>
    <ds:schemaRef ds:uri="764593a9-92e8-40a9-8ecf-f923663bd399"/>
    <ds:schemaRef ds:uri="http://schemas.openxmlformats.org/package/2006/metadata/core-properties"/>
    <ds:schemaRef ds:uri="http://purl.org/dc/dcmitype/"/>
    <ds:schemaRef ds:uri="http://www.w3.org/XML/1998/namespace"/>
    <ds:schemaRef ds:uri="http://purl.org/dc/terms/"/>
    <ds:schemaRef ds:uri="http://schemas.microsoft.com/office/2006/metadata/properties"/>
    <ds:schemaRef ds:uri="http://purl.org/dc/elements/1.1/"/>
    <ds:schemaRef ds:uri="http://schemas.microsoft.com/office/2006/documentManagement/types"/>
    <ds:schemaRef ds:uri="http://schemas.microsoft.com/office/infopath/2007/PartnerControls"/>
    <ds:schemaRef ds:uri="0900e988-999d-4efd-8615-08feb0822d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21</vt:i4>
      </vt:variant>
    </vt:vector>
  </HeadingPairs>
  <TitlesOfParts>
    <vt:vector size="27" baseType="lpstr">
      <vt:lpstr>Конфигуратор</vt:lpstr>
      <vt:lpstr>Тарифы</vt:lpstr>
      <vt:lpstr>Лицензии</vt:lpstr>
      <vt:lpstr>Licence2019001</vt:lpstr>
      <vt:lpstr>Услуги</vt:lpstr>
      <vt:lpstr>Рабочие таблицы</vt:lpstr>
      <vt:lpstr>add_str</vt:lpstr>
      <vt:lpstr>addCPU</vt:lpstr>
      <vt:lpstr>addHDD</vt:lpstr>
      <vt:lpstr>addRAM</vt:lpstr>
      <vt:lpstr>best_price</vt:lpstr>
      <vt:lpstr>best_tarif</vt:lpstr>
      <vt:lpstr>best_tarif_price</vt:lpstr>
      <vt:lpstr>ДоплнительноСумма</vt:lpstr>
      <vt:lpstr>ДоплнительныеЛицензииУслуги</vt:lpstr>
      <vt:lpstr>ИТОГО</vt:lpstr>
      <vt:lpstr>НазванияТарифов</vt:lpstr>
      <vt:lpstr>Резервное_копирование</vt:lpstr>
      <vt:lpstr>Тариф</vt:lpstr>
      <vt:lpstr>Тарифный_план</vt:lpstr>
      <vt:lpstr>ТарифСтоимость</vt:lpstr>
      <vt:lpstr>Тарифы_НазванияТарифов</vt:lpstr>
      <vt:lpstr>Тарифы_Параметры</vt:lpstr>
      <vt:lpstr>Тарифы_СтандартPrice</vt:lpstr>
      <vt:lpstr>Тарифы_таблица</vt:lpstr>
      <vt:lpstr>ТипТарифа</vt:lpstr>
      <vt:lpstr>ЦеныТарифов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Михаил Волков</dc:creator>
  <cp:lastModifiedBy>Елизавета Беляева</cp:lastModifiedBy>
  <cp:lastPrinted>2017-01-12T15:57:39Z</cp:lastPrinted>
  <dcterms:created xsi:type="dcterms:W3CDTF">2014-09-11T10:33:48Z</dcterms:created>
  <dcterms:modified xsi:type="dcterms:W3CDTF">2023-10-18T17:40:03Z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0x010100517856F766086A4D8B1EFA64DC289071</vt:lpwstr>
  </property>
  <property fmtid="{D5CDD505-2E9C-101B-9397-08002B2CF9AE}" pid="3" name="IsMyDocuments">
    <vt:bool>true</vt:bool>
  </property>
</Properties>
</file>